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mc:AlternateContent xmlns:mc="http://schemas.openxmlformats.org/markup-compatibility/2006">
    <mc:Choice Requires="x15">
      <x15ac:absPath xmlns:x15ac="http://schemas.microsoft.com/office/spreadsheetml/2010/11/ac" url="G:\Procedures Forms and Records\Quality Records\Electronic RDLOGs\ERDLOG Drafts\"/>
    </mc:Choice>
  </mc:AlternateContent>
  <xr:revisionPtr revIDLastSave="0" documentId="13_ncr:1_{D2A364B0-A040-45B3-9786-96F4116A030D}" xr6:coauthVersionLast="47" xr6:coauthVersionMax="47" xr10:uidLastSave="{00000000-0000-0000-0000-000000000000}"/>
  <bookViews>
    <workbookView xWindow="-120" yWindow="-120" windowWidth="29040" windowHeight="15840" xr2:uid="{00000000-000D-0000-FFFF-FFFF00000000}"/>
  </bookViews>
  <sheets>
    <sheet name="Coded to half fractional" sheetId="5" r:id="rId1"/>
    <sheet name="Coded to 2-Factor RSM" sheetId="8" r:id="rId2"/>
    <sheet name="Coded to 3-Factor RSM" sheetId="6" r:id="rId3"/>
    <sheet name="Coded to 4-Factor RSM" sheetId="7" r:id="rId4"/>
    <sheet name="Coded to 5-Factor RSM" sheetId="9" r:id="rId5"/>
  </sheets>
  <calcPr calcId="181029"/>
  <fileRecoveryPr repairLoad="1"/>
</workbook>
</file>

<file path=xl/calcChain.xml><?xml version="1.0" encoding="utf-8"?>
<calcChain xmlns="http://schemas.openxmlformats.org/spreadsheetml/2006/main">
  <c r="G11" i="8" l="1"/>
  <c r="M9" i="6" l="1"/>
  <c r="Q28" i="5"/>
  <c r="O32" i="6" l="1"/>
  <c r="R42" i="9" l="1"/>
  <c r="S42" i="9"/>
  <c r="T42" i="9"/>
  <c r="U42" i="9"/>
  <c r="Q42" i="9"/>
  <c r="R7" i="9"/>
  <c r="S7" i="9"/>
  <c r="T7" i="9"/>
  <c r="U7" i="9"/>
  <c r="Q7" i="9"/>
  <c r="D7" i="9"/>
  <c r="E7" i="9"/>
  <c r="F7" i="9"/>
  <c r="G7" i="9"/>
  <c r="C7" i="9"/>
  <c r="N7" i="9"/>
  <c r="M7" i="9"/>
  <c r="L7" i="9"/>
  <c r="K7" i="9"/>
  <c r="J7" i="9"/>
  <c r="R7" i="7" l="1"/>
  <c r="Q7" i="7"/>
  <c r="P7" i="7"/>
  <c r="O7" i="7"/>
  <c r="L7" i="7"/>
  <c r="K7" i="7"/>
  <c r="J7" i="7"/>
  <c r="I7" i="7"/>
  <c r="F7" i="7"/>
  <c r="E7" i="7"/>
  <c r="D7" i="7"/>
  <c r="C7" i="7"/>
  <c r="N31" i="6"/>
  <c r="O31" i="6"/>
  <c r="M31" i="6"/>
  <c r="N7" i="6"/>
  <c r="O7" i="6"/>
  <c r="M7" i="6"/>
  <c r="I7" i="6"/>
  <c r="J7" i="6"/>
  <c r="H7" i="6"/>
  <c r="E7" i="6"/>
  <c r="D7" i="6"/>
  <c r="C7" i="6"/>
  <c r="M7" i="5"/>
  <c r="L7" i="5"/>
  <c r="K7" i="5"/>
  <c r="J7" i="5"/>
  <c r="H7" i="8"/>
  <c r="G7" i="8"/>
  <c r="L27" i="8"/>
  <c r="K27" i="8"/>
  <c r="L7" i="8"/>
  <c r="K7" i="8"/>
  <c r="D7" i="8"/>
  <c r="C7" i="8"/>
  <c r="F7" i="5"/>
  <c r="E7" i="5"/>
  <c r="D7" i="5"/>
  <c r="C7" i="5"/>
  <c r="R27" i="5"/>
  <c r="S27" i="5"/>
  <c r="T27" i="5"/>
  <c r="U27" i="5"/>
  <c r="Q27" i="5"/>
  <c r="R7" i="5"/>
  <c r="S7" i="5"/>
  <c r="T7" i="5"/>
  <c r="U7" i="5"/>
  <c r="Q7" i="5"/>
  <c r="N11" i="9" l="1"/>
  <c r="M11" i="9"/>
  <c r="L11" i="9"/>
  <c r="K11" i="9"/>
  <c r="J11" i="9"/>
  <c r="N10" i="9"/>
  <c r="M10" i="9"/>
  <c r="L10" i="9"/>
  <c r="S9" i="9" s="1"/>
  <c r="S44" i="9" s="1"/>
  <c r="K10" i="9"/>
  <c r="J10" i="9"/>
  <c r="H11" i="8"/>
  <c r="H10" i="8"/>
  <c r="G10" i="8"/>
  <c r="Q9" i="9" l="1"/>
  <c r="Q44" i="9" s="1"/>
  <c r="T10" i="9"/>
  <c r="T45" i="9" s="1"/>
  <c r="S8" i="9"/>
  <c r="S43" i="9" s="1"/>
  <c r="K13" i="8"/>
  <c r="K33" i="8" s="1"/>
  <c r="K17" i="8"/>
  <c r="K37" i="8" s="1"/>
  <c r="K21" i="8"/>
  <c r="K41" i="8" s="1"/>
  <c r="K23" i="8"/>
  <c r="K43" i="8" s="1"/>
  <c r="K14" i="8"/>
  <c r="K34" i="8" s="1"/>
  <c r="K18" i="8"/>
  <c r="K38" i="8" s="1"/>
  <c r="K22" i="8"/>
  <c r="K42" i="8" s="1"/>
  <c r="K15" i="8"/>
  <c r="K35" i="8" s="1"/>
  <c r="K19" i="8"/>
  <c r="K39" i="8" s="1"/>
  <c r="K16" i="8"/>
  <c r="K36" i="8" s="1"/>
  <c r="K20" i="8"/>
  <c r="K40" i="8" s="1"/>
  <c r="Q8" i="9"/>
  <c r="Q43" i="9" s="1"/>
  <c r="R32" i="9"/>
  <c r="R67" i="9" s="1"/>
  <c r="R33" i="9"/>
  <c r="R68" i="9" s="1"/>
  <c r="R34" i="9"/>
  <c r="R69" i="9" s="1"/>
  <c r="R35" i="9"/>
  <c r="R70" i="9" s="1"/>
  <c r="R36" i="9"/>
  <c r="R71" i="9" s="1"/>
  <c r="R37" i="9"/>
  <c r="R72" i="9" s="1"/>
  <c r="R38" i="9"/>
  <c r="R73" i="9" s="1"/>
  <c r="R10" i="9"/>
  <c r="R45" i="9" s="1"/>
  <c r="S32" i="9"/>
  <c r="S67" i="9" s="1"/>
  <c r="S33" i="9"/>
  <c r="S68" i="9" s="1"/>
  <c r="S34" i="9"/>
  <c r="S69" i="9" s="1"/>
  <c r="S35" i="9"/>
  <c r="S70" i="9" s="1"/>
  <c r="S36" i="9"/>
  <c r="S71" i="9" s="1"/>
  <c r="S37" i="9"/>
  <c r="S72" i="9" s="1"/>
  <c r="S38" i="9"/>
  <c r="S73" i="9" s="1"/>
  <c r="T9" i="9"/>
  <c r="T44" i="9" s="1"/>
  <c r="T32" i="9"/>
  <c r="T67" i="9" s="1"/>
  <c r="T33" i="9"/>
  <c r="T68" i="9" s="1"/>
  <c r="T34" i="9"/>
  <c r="T69" i="9" s="1"/>
  <c r="T35" i="9"/>
  <c r="T70" i="9" s="1"/>
  <c r="T36" i="9"/>
  <c r="T71" i="9" s="1"/>
  <c r="T37" i="9"/>
  <c r="T72" i="9" s="1"/>
  <c r="T38" i="9"/>
  <c r="T73" i="9" s="1"/>
  <c r="T8" i="9"/>
  <c r="T43" i="9" s="1"/>
  <c r="Q10" i="9"/>
  <c r="Q45" i="9" s="1"/>
  <c r="Q33" i="9"/>
  <c r="Q68" i="9" s="1"/>
  <c r="Q34" i="9"/>
  <c r="Q69" i="9" s="1"/>
  <c r="Q35" i="9"/>
  <c r="Q70" i="9" s="1"/>
  <c r="Q36" i="9"/>
  <c r="Q71" i="9" s="1"/>
  <c r="Q37" i="9"/>
  <c r="Q72" i="9" s="1"/>
  <c r="Q38" i="9"/>
  <c r="Q73" i="9" s="1"/>
  <c r="U9" i="9"/>
  <c r="U44" i="9" s="1"/>
  <c r="U13" i="9"/>
  <c r="U48" i="9" s="1"/>
  <c r="U17" i="9"/>
  <c r="U52" i="9" s="1"/>
  <c r="U21" i="9"/>
  <c r="U56" i="9" s="1"/>
  <c r="U25" i="9"/>
  <c r="U60" i="9" s="1"/>
  <c r="U29" i="9"/>
  <c r="U64" i="9" s="1"/>
  <c r="U33" i="9"/>
  <c r="U68" i="9" s="1"/>
  <c r="U37" i="9"/>
  <c r="U72" i="9" s="1"/>
  <c r="U11" i="9"/>
  <c r="U46" i="9" s="1"/>
  <c r="U15" i="9"/>
  <c r="U50" i="9" s="1"/>
  <c r="U19" i="9"/>
  <c r="U54" i="9" s="1"/>
  <c r="U23" i="9"/>
  <c r="U58" i="9" s="1"/>
  <c r="U27" i="9"/>
  <c r="U62" i="9" s="1"/>
  <c r="U31" i="9"/>
  <c r="U66" i="9" s="1"/>
  <c r="U35" i="9"/>
  <c r="U70" i="9" s="1"/>
  <c r="U8" i="9"/>
  <c r="U43" i="9" s="1"/>
  <c r="U10" i="9"/>
  <c r="U45" i="9" s="1"/>
  <c r="U18" i="9"/>
  <c r="U53" i="9" s="1"/>
  <c r="U26" i="9"/>
  <c r="U61" i="9" s="1"/>
  <c r="U34" i="9"/>
  <c r="U69" i="9" s="1"/>
  <c r="U20" i="9"/>
  <c r="U55" i="9" s="1"/>
  <c r="U36" i="9"/>
  <c r="U71" i="9" s="1"/>
  <c r="U14" i="9"/>
  <c r="U49" i="9" s="1"/>
  <c r="U22" i="9"/>
  <c r="U57" i="9" s="1"/>
  <c r="U30" i="9"/>
  <c r="U65" i="9" s="1"/>
  <c r="U38" i="9"/>
  <c r="U73" i="9" s="1"/>
  <c r="U16" i="9"/>
  <c r="U51" i="9" s="1"/>
  <c r="U24" i="9"/>
  <c r="U59" i="9" s="1"/>
  <c r="U32" i="9"/>
  <c r="U67" i="9" s="1"/>
  <c r="U12" i="9"/>
  <c r="U47" i="9" s="1"/>
  <c r="U28" i="9"/>
  <c r="U63" i="9" s="1"/>
  <c r="R9" i="9"/>
  <c r="R44" i="9" s="1"/>
  <c r="K8" i="8"/>
  <c r="K28" i="8" s="1"/>
  <c r="K10" i="8"/>
  <c r="K30" i="8" s="1"/>
  <c r="Q11" i="9"/>
  <c r="Q46" i="9" s="1"/>
  <c r="Q12" i="9"/>
  <c r="Q47" i="9" s="1"/>
  <c r="Q13" i="9"/>
  <c r="Q48" i="9" s="1"/>
  <c r="Q14" i="9"/>
  <c r="Q49" i="9" s="1"/>
  <c r="Q15" i="9"/>
  <c r="Q50" i="9" s="1"/>
  <c r="Q16" i="9"/>
  <c r="Q51" i="9" s="1"/>
  <c r="Q17" i="9"/>
  <c r="Q52" i="9" s="1"/>
  <c r="Q18" i="9"/>
  <c r="Q53" i="9" s="1"/>
  <c r="Q19" i="9"/>
  <c r="Q54" i="9" s="1"/>
  <c r="Q20" i="9"/>
  <c r="Q55" i="9" s="1"/>
  <c r="Q21" i="9"/>
  <c r="Q56" i="9" s="1"/>
  <c r="Q22" i="9"/>
  <c r="Q57" i="9" s="1"/>
  <c r="Q23" i="9"/>
  <c r="Q58" i="9" s="1"/>
  <c r="Q24" i="9"/>
  <c r="Q59" i="9" s="1"/>
  <c r="Q25" i="9"/>
  <c r="Q60" i="9" s="1"/>
  <c r="Q26" i="9"/>
  <c r="Q61" i="9" s="1"/>
  <c r="Q27" i="9"/>
  <c r="Q62" i="9" s="1"/>
  <c r="Q28" i="9"/>
  <c r="Q63" i="9" s="1"/>
  <c r="Q29" i="9"/>
  <c r="Q64" i="9" s="1"/>
  <c r="Q30" i="9"/>
  <c r="Q65" i="9" s="1"/>
  <c r="Q31" i="9"/>
  <c r="Q66" i="9" s="1"/>
  <c r="Q32" i="9"/>
  <c r="Q67" i="9" s="1"/>
  <c r="S10" i="9"/>
  <c r="S45" i="9" s="1"/>
  <c r="R11" i="9"/>
  <c r="R46" i="9" s="1"/>
  <c r="R12" i="9"/>
  <c r="R47" i="9" s="1"/>
  <c r="R13" i="9"/>
  <c r="R48" i="9" s="1"/>
  <c r="R14" i="9"/>
  <c r="R49" i="9" s="1"/>
  <c r="R15" i="9"/>
  <c r="R50" i="9" s="1"/>
  <c r="R16" i="9"/>
  <c r="R51" i="9" s="1"/>
  <c r="R17" i="9"/>
  <c r="R52" i="9" s="1"/>
  <c r="R18" i="9"/>
  <c r="R53" i="9" s="1"/>
  <c r="R19" i="9"/>
  <c r="R54" i="9" s="1"/>
  <c r="R20" i="9"/>
  <c r="R55" i="9" s="1"/>
  <c r="R21" i="9"/>
  <c r="R56" i="9" s="1"/>
  <c r="R22" i="9"/>
  <c r="R57" i="9" s="1"/>
  <c r="R23" i="9"/>
  <c r="R58" i="9" s="1"/>
  <c r="R24" i="9"/>
  <c r="R59" i="9" s="1"/>
  <c r="R25" i="9"/>
  <c r="R60" i="9" s="1"/>
  <c r="R26" i="9"/>
  <c r="R61" i="9" s="1"/>
  <c r="R27" i="9"/>
  <c r="R62" i="9" s="1"/>
  <c r="R28" i="9"/>
  <c r="R63" i="9" s="1"/>
  <c r="R29" i="9"/>
  <c r="R64" i="9" s="1"/>
  <c r="R30" i="9"/>
  <c r="R65" i="9" s="1"/>
  <c r="R31" i="9"/>
  <c r="R66" i="9" s="1"/>
  <c r="S11" i="9"/>
  <c r="S46" i="9" s="1"/>
  <c r="S12" i="9"/>
  <c r="S47" i="9" s="1"/>
  <c r="S13" i="9"/>
  <c r="S48" i="9" s="1"/>
  <c r="S14" i="9"/>
  <c r="S49" i="9" s="1"/>
  <c r="S15" i="9"/>
  <c r="S50" i="9" s="1"/>
  <c r="S16" i="9"/>
  <c r="S51" i="9" s="1"/>
  <c r="S17" i="9"/>
  <c r="S52" i="9" s="1"/>
  <c r="S18" i="9"/>
  <c r="S53" i="9" s="1"/>
  <c r="S19" i="9"/>
  <c r="S54" i="9" s="1"/>
  <c r="S20" i="9"/>
  <c r="S55" i="9" s="1"/>
  <c r="S21" i="9"/>
  <c r="S56" i="9" s="1"/>
  <c r="S22" i="9"/>
  <c r="S57" i="9" s="1"/>
  <c r="S23" i="9"/>
  <c r="S58" i="9" s="1"/>
  <c r="S24" i="9"/>
  <c r="S59" i="9" s="1"/>
  <c r="S25" i="9"/>
  <c r="S60" i="9" s="1"/>
  <c r="S26" i="9"/>
  <c r="S61" i="9" s="1"/>
  <c r="S27" i="9"/>
  <c r="S62" i="9" s="1"/>
  <c r="S28" i="9"/>
  <c r="S63" i="9" s="1"/>
  <c r="S29" i="9"/>
  <c r="S64" i="9" s="1"/>
  <c r="S30" i="9"/>
  <c r="S65" i="9" s="1"/>
  <c r="S31" i="9"/>
  <c r="S66" i="9" s="1"/>
  <c r="R8" i="9"/>
  <c r="R43" i="9" s="1"/>
  <c r="T11" i="9"/>
  <c r="T46" i="9" s="1"/>
  <c r="T12" i="9"/>
  <c r="T47" i="9" s="1"/>
  <c r="T13" i="9"/>
  <c r="T48" i="9" s="1"/>
  <c r="T14" i="9"/>
  <c r="T49" i="9" s="1"/>
  <c r="T15" i="9"/>
  <c r="T50" i="9" s="1"/>
  <c r="T16" i="9"/>
  <c r="T51" i="9" s="1"/>
  <c r="T17" i="9"/>
  <c r="T52" i="9" s="1"/>
  <c r="T18" i="9"/>
  <c r="T53" i="9" s="1"/>
  <c r="T19" i="9"/>
  <c r="T54" i="9" s="1"/>
  <c r="T20" i="9"/>
  <c r="T55" i="9" s="1"/>
  <c r="T21" i="9"/>
  <c r="T56" i="9" s="1"/>
  <c r="T22" i="9"/>
  <c r="T57" i="9" s="1"/>
  <c r="T23" i="9"/>
  <c r="T58" i="9" s="1"/>
  <c r="T24" i="9"/>
  <c r="T59" i="9" s="1"/>
  <c r="T25" i="9"/>
  <c r="T60" i="9" s="1"/>
  <c r="T26" i="9"/>
  <c r="T61" i="9" s="1"/>
  <c r="T27" i="9"/>
  <c r="T62" i="9" s="1"/>
  <c r="T28" i="9"/>
  <c r="T63" i="9" s="1"/>
  <c r="T29" i="9"/>
  <c r="T64" i="9" s="1"/>
  <c r="T30" i="9"/>
  <c r="T65" i="9" s="1"/>
  <c r="T31" i="9"/>
  <c r="T66" i="9" s="1"/>
  <c r="K9" i="8"/>
  <c r="K29" i="8" s="1"/>
  <c r="K11" i="8"/>
  <c r="K31" i="8" s="1"/>
  <c r="L12" i="8"/>
  <c r="L32" i="8" s="1"/>
  <c r="L20" i="8"/>
  <c r="L40" i="8" s="1"/>
  <c r="L9" i="8"/>
  <c r="L29" i="8" s="1"/>
  <c r="L8" i="8"/>
  <c r="L28" i="8" s="1"/>
  <c r="L14" i="8"/>
  <c r="L34" i="8" s="1"/>
  <c r="L18" i="8"/>
  <c r="L38" i="8" s="1"/>
  <c r="L22" i="8"/>
  <c r="L42" i="8" s="1"/>
  <c r="K12" i="8"/>
  <c r="K32" i="8" s="1"/>
  <c r="L13" i="8"/>
  <c r="L33" i="8" s="1"/>
  <c r="L17" i="8"/>
  <c r="L37" i="8" s="1"/>
  <c r="L21" i="8"/>
  <c r="L41" i="8" s="1"/>
  <c r="L16" i="8"/>
  <c r="L36" i="8" s="1"/>
  <c r="L10" i="8"/>
  <c r="L30" i="8" s="1"/>
  <c r="L11" i="8"/>
  <c r="L31" i="8" s="1"/>
  <c r="L15" i="8"/>
  <c r="L35" i="8" s="1"/>
  <c r="L19" i="8"/>
  <c r="L39" i="8" s="1"/>
  <c r="L23" i="8"/>
  <c r="L43" i="8" s="1"/>
  <c r="L11" i="7"/>
  <c r="K11" i="7"/>
  <c r="J11" i="7"/>
  <c r="I11" i="7"/>
  <c r="L10" i="7"/>
  <c r="K10" i="7"/>
  <c r="J10" i="7"/>
  <c r="I10" i="7"/>
  <c r="T75" i="9" l="1"/>
  <c r="Q75" i="9"/>
  <c r="U75" i="9"/>
  <c r="R75" i="9"/>
  <c r="S75" i="9"/>
  <c r="O24" i="7"/>
  <c r="O53" i="7" s="1"/>
  <c r="O28" i="7"/>
  <c r="O57" i="7" s="1"/>
  <c r="O32" i="7"/>
  <c r="O61" i="7" s="1"/>
  <c r="O31" i="7"/>
  <c r="O60" i="7" s="1"/>
  <c r="O30" i="7"/>
  <c r="O59" i="7" s="1"/>
  <c r="O29" i="7"/>
  <c r="O58" i="7" s="1"/>
  <c r="Q15" i="7"/>
  <c r="Q44" i="7" s="1"/>
  <c r="Q30" i="7"/>
  <c r="Q59" i="7" s="1"/>
  <c r="Q29" i="7"/>
  <c r="Q58" i="7" s="1"/>
  <c r="Q28" i="7"/>
  <c r="Q57" i="7" s="1"/>
  <c r="Q32" i="7"/>
  <c r="Q61" i="7" s="1"/>
  <c r="Q31" i="7"/>
  <c r="Q60" i="7" s="1"/>
  <c r="O13" i="7"/>
  <c r="O42" i="7" s="1"/>
  <c r="O17" i="7"/>
  <c r="O46" i="7" s="1"/>
  <c r="O21" i="7"/>
  <c r="O50" i="7" s="1"/>
  <c r="O25" i="7"/>
  <c r="O54" i="7" s="1"/>
  <c r="O10" i="7"/>
  <c r="O39" i="7" s="1"/>
  <c r="P26" i="7"/>
  <c r="P55" i="7" s="1"/>
  <c r="P29" i="7"/>
  <c r="P58" i="7" s="1"/>
  <c r="P28" i="7"/>
  <c r="P57" i="7" s="1"/>
  <c r="P32" i="7"/>
  <c r="P61" i="7" s="1"/>
  <c r="P31" i="7"/>
  <c r="P60" i="7" s="1"/>
  <c r="P30" i="7"/>
  <c r="P59" i="7" s="1"/>
  <c r="O8" i="7"/>
  <c r="O37" i="7" s="1"/>
  <c r="O9" i="7"/>
  <c r="O38" i="7" s="1"/>
  <c r="R10" i="7"/>
  <c r="R39" i="7" s="1"/>
  <c r="R14" i="7"/>
  <c r="R43" i="7" s="1"/>
  <c r="R18" i="7"/>
  <c r="R47" i="7" s="1"/>
  <c r="R22" i="7"/>
  <c r="R51" i="7" s="1"/>
  <c r="R26" i="7"/>
  <c r="R55" i="7" s="1"/>
  <c r="R30" i="7"/>
  <c r="R59" i="7" s="1"/>
  <c r="R11" i="7"/>
  <c r="R40" i="7" s="1"/>
  <c r="R15" i="7"/>
  <c r="R44" i="7" s="1"/>
  <c r="R19" i="7"/>
  <c r="R48" i="7" s="1"/>
  <c r="R23" i="7"/>
  <c r="R52" i="7" s="1"/>
  <c r="R27" i="7"/>
  <c r="R56" i="7" s="1"/>
  <c r="R31" i="7"/>
  <c r="R60" i="7" s="1"/>
  <c r="R12" i="7"/>
  <c r="R41" i="7" s="1"/>
  <c r="R16" i="7"/>
  <c r="R45" i="7" s="1"/>
  <c r="R20" i="7"/>
  <c r="R49" i="7" s="1"/>
  <c r="R24" i="7"/>
  <c r="R53" i="7" s="1"/>
  <c r="R28" i="7"/>
  <c r="R57" i="7" s="1"/>
  <c r="R32" i="7"/>
  <c r="R61" i="7" s="1"/>
  <c r="R9" i="7"/>
  <c r="R38" i="7" s="1"/>
  <c r="R13" i="7"/>
  <c r="R42" i="7" s="1"/>
  <c r="R17" i="7"/>
  <c r="R46" i="7" s="1"/>
  <c r="R21" i="7"/>
  <c r="R50" i="7" s="1"/>
  <c r="R25" i="7"/>
  <c r="R54" i="7" s="1"/>
  <c r="R29" i="7"/>
  <c r="R58" i="7" s="1"/>
  <c r="R8" i="7"/>
  <c r="R37" i="7" s="1"/>
  <c r="Q13" i="7"/>
  <c r="Q42" i="7" s="1"/>
  <c r="Q17" i="7"/>
  <c r="Q46" i="7" s="1"/>
  <c r="Q21" i="7"/>
  <c r="Q50" i="7" s="1"/>
  <c r="Q25" i="7"/>
  <c r="Q54" i="7" s="1"/>
  <c r="O14" i="7"/>
  <c r="O43" i="7" s="1"/>
  <c r="O18" i="7"/>
  <c r="O47" i="7" s="1"/>
  <c r="O22" i="7"/>
  <c r="O51" i="7" s="1"/>
  <c r="O26" i="7"/>
  <c r="O55" i="7" s="1"/>
  <c r="O11" i="7"/>
  <c r="O40" i="7" s="1"/>
  <c r="O15" i="7"/>
  <c r="O44" i="7" s="1"/>
  <c r="O19" i="7"/>
  <c r="O48" i="7" s="1"/>
  <c r="O23" i="7"/>
  <c r="O52" i="7" s="1"/>
  <c r="O27" i="7"/>
  <c r="O56" i="7" s="1"/>
  <c r="K45" i="8"/>
  <c r="L45" i="8"/>
  <c r="P16" i="7"/>
  <c r="P45" i="7" s="1"/>
  <c r="P24" i="7"/>
  <c r="P53" i="7" s="1"/>
  <c r="P10" i="7"/>
  <c r="P39" i="7" s="1"/>
  <c r="P11" i="7"/>
  <c r="P40" i="7" s="1"/>
  <c r="P15" i="7"/>
  <c r="P44" i="7" s="1"/>
  <c r="Q16" i="7"/>
  <c r="Q45" i="7" s="1"/>
  <c r="P19" i="7"/>
  <c r="P48" i="7" s="1"/>
  <c r="Q20" i="7"/>
  <c r="Q49" i="7" s="1"/>
  <c r="P23" i="7"/>
  <c r="P52" i="7" s="1"/>
  <c r="Q24" i="7"/>
  <c r="Q53" i="7" s="1"/>
  <c r="P27" i="7"/>
  <c r="P56" i="7" s="1"/>
  <c r="P8" i="7"/>
  <c r="P37" i="7" s="1"/>
  <c r="Q9" i="7"/>
  <c r="Q38" i="7" s="1"/>
  <c r="Q10" i="7"/>
  <c r="Q39" i="7" s="1"/>
  <c r="Q19" i="7"/>
  <c r="Q48" i="7" s="1"/>
  <c r="P22" i="7"/>
  <c r="P51" i="7" s="1"/>
  <c r="Q23" i="7"/>
  <c r="Q52" i="7" s="1"/>
  <c r="Q27" i="7"/>
  <c r="Q56" i="7" s="1"/>
  <c r="Q8" i="7"/>
  <c r="Q37" i="7" s="1"/>
  <c r="O12" i="7"/>
  <c r="O41" i="7" s="1"/>
  <c r="P13" i="7"/>
  <c r="P42" i="7" s="1"/>
  <c r="Q14" i="7"/>
  <c r="Q43" i="7" s="1"/>
  <c r="O16" i="7"/>
  <c r="O45" i="7" s="1"/>
  <c r="P17" i="7"/>
  <c r="P46" i="7" s="1"/>
  <c r="Q18" i="7"/>
  <c r="Q47" i="7" s="1"/>
  <c r="O20" i="7"/>
  <c r="O49" i="7" s="1"/>
  <c r="P21" i="7"/>
  <c r="P50" i="7" s="1"/>
  <c r="Q22" i="7"/>
  <c r="Q51" i="7" s="1"/>
  <c r="P25" i="7"/>
  <c r="P54" i="7" s="1"/>
  <c r="Q26" i="7"/>
  <c r="Q55" i="7" s="1"/>
  <c r="P12" i="7"/>
  <c r="P41" i="7" s="1"/>
  <c r="P20" i="7"/>
  <c r="P49" i="7" s="1"/>
  <c r="P9" i="7"/>
  <c r="P38" i="7" s="1"/>
  <c r="Q12" i="7"/>
  <c r="Q41" i="7" s="1"/>
  <c r="Q11" i="7"/>
  <c r="Q40" i="7" s="1"/>
  <c r="P14" i="7"/>
  <c r="P43" i="7" s="1"/>
  <c r="P18" i="7"/>
  <c r="P47" i="7" s="1"/>
  <c r="O63" i="7" l="1"/>
  <c r="R63" i="7"/>
  <c r="Q63" i="7"/>
  <c r="P63" i="7"/>
  <c r="J11" i="6" l="1"/>
  <c r="I11" i="6"/>
  <c r="H11" i="6"/>
  <c r="J10" i="6"/>
  <c r="I10" i="6"/>
  <c r="H10" i="6"/>
  <c r="N11" i="5"/>
  <c r="M11" i="5"/>
  <c r="T16" i="5" s="1"/>
  <c r="T36" i="5" s="1"/>
  <c r="L11" i="5"/>
  <c r="K11" i="5"/>
  <c r="J11" i="5"/>
  <c r="N10" i="5"/>
  <c r="M10" i="5"/>
  <c r="L10" i="5"/>
  <c r="K10" i="5"/>
  <c r="R17" i="5" s="1"/>
  <c r="R37" i="5" s="1"/>
  <c r="J10" i="5"/>
  <c r="S16" i="5" l="1"/>
  <c r="S36" i="5" s="1"/>
  <c r="Q15" i="5"/>
  <c r="Q35" i="5" s="1"/>
  <c r="U22" i="5"/>
  <c r="U42" i="5" s="1"/>
  <c r="R21" i="5"/>
  <c r="R41" i="5" s="1"/>
  <c r="R10" i="5"/>
  <c r="R30" i="5" s="1"/>
  <c r="R18" i="5"/>
  <c r="R38" i="5" s="1"/>
  <c r="R8" i="5"/>
  <c r="R28" i="5" s="1"/>
  <c r="T11" i="5"/>
  <c r="T31" i="5" s="1"/>
  <c r="R13" i="5"/>
  <c r="R33" i="5" s="1"/>
  <c r="T9" i="5"/>
  <c r="T29" i="5" s="1"/>
  <c r="T19" i="5"/>
  <c r="T39" i="5" s="1"/>
  <c r="U19" i="5"/>
  <c r="U39" i="5" s="1"/>
  <c r="U11" i="5"/>
  <c r="U31" i="5" s="1"/>
  <c r="U14" i="5"/>
  <c r="U34" i="5" s="1"/>
  <c r="U9" i="5"/>
  <c r="U29" i="5" s="1"/>
  <c r="Q18" i="5"/>
  <c r="Q38" i="5" s="1"/>
  <c r="Q9" i="5"/>
  <c r="Q29" i="5" s="1"/>
  <c r="Q23" i="5"/>
  <c r="Q43" i="5" s="1"/>
  <c r="Q8" i="5"/>
  <c r="O23" i="6"/>
  <c r="O47" i="6" s="1"/>
  <c r="M8" i="6"/>
  <c r="M32" i="6" s="1"/>
  <c r="M12" i="6"/>
  <c r="M36" i="6" s="1"/>
  <c r="O11" i="6"/>
  <c r="O35" i="6" s="1"/>
  <c r="O27" i="6"/>
  <c r="O51" i="6" s="1"/>
  <c r="M17" i="6"/>
  <c r="M41" i="6" s="1"/>
  <c r="M10" i="6"/>
  <c r="M34" i="6" s="1"/>
  <c r="M13" i="6"/>
  <c r="M37" i="6" s="1"/>
  <c r="O19" i="6"/>
  <c r="O43" i="6" s="1"/>
  <c r="M25" i="6"/>
  <c r="M49" i="6" s="1"/>
  <c r="O9" i="6"/>
  <c r="O33" i="6" s="1"/>
  <c r="O15" i="6"/>
  <c r="O39" i="6" s="1"/>
  <c r="M21" i="6"/>
  <c r="M45" i="6" s="1"/>
  <c r="N12" i="6"/>
  <c r="N36" i="6" s="1"/>
  <c r="N16" i="6"/>
  <c r="N40" i="6" s="1"/>
  <c r="N20" i="6"/>
  <c r="N44" i="6" s="1"/>
  <c r="N24" i="6"/>
  <c r="N48" i="6" s="1"/>
  <c r="N10" i="6"/>
  <c r="N34" i="6" s="1"/>
  <c r="N13" i="6"/>
  <c r="N37" i="6" s="1"/>
  <c r="M14" i="6"/>
  <c r="M38" i="6" s="1"/>
  <c r="O16" i="6"/>
  <c r="O40" i="6" s="1"/>
  <c r="M18" i="6"/>
  <c r="M42" i="6" s="1"/>
  <c r="O20" i="6"/>
  <c r="O44" i="6" s="1"/>
  <c r="M22" i="6"/>
  <c r="M46" i="6" s="1"/>
  <c r="O24" i="6"/>
  <c r="O48" i="6" s="1"/>
  <c r="M26" i="6"/>
  <c r="M50" i="6" s="1"/>
  <c r="N8" i="6"/>
  <c r="N32" i="6" s="1"/>
  <c r="M33" i="6"/>
  <c r="O10" i="6"/>
  <c r="O34" i="6" s="1"/>
  <c r="M11" i="6"/>
  <c r="M35" i="6" s="1"/>
  <c r="O13" i="6"/>
  <c r="O37" i="6" s="1"/>
  <c r="N14" i="6"/>
  <c r="N38" i="6" s="1"/>
  <c r="M15" i="6"/>
  <c r="M39" i="6" s="1"/>
  <c r="O17" i="6"/>
  <c r="O41" i="6" s="1"/>
  <c r="N18" i="6"/>
  <c r="N42" i="6" s="1"/>
  <c r="M19" i="6"/>
  <c r="M43" i="6" s="1"/>
  <c r="O21" i="6"/>
  <c r="O45" i="6" s="1"/>
  <c r="N22" i="6"/>
  <c r="N46" i="6" s="1"/>
  <c r="M23" i="6"/>
  <c r="M47" i="6" s="1"/>
  <c r="O25" i="6"/>
  <c r="O49" i="6" s="1"/>
  <c r="N26" i="6"/>
  <c r="N50" i="6" s="1"/>
  <c r="M27" i="6"/>
  <c r="M51" i="6" s="1"/>
  <c r="O12" i="6"/>
  <c r="O36" i="6" s="1"/>
  <c r="N17" i="6"/>
  <c r="N41" i="6" s="1"/>
  <c r="N21" i="6"/>
  <c r="N45" i="6" s="1"/>
  <c r="N25" i="6"/>
  <c r="N49" i="6" s="1"/>
  <c r="O8" i="6"/>
  <c r="N9" i="6"/>
  <c r="N33" i="6" s="1"/>
  <c r="N11" i="6"/>
  <c r="N35" i="6" s="1"/>
  <c r="O14" i="6"/>
  <c r="O38" i="6" s="1"/>
  <c r="N15" i="6"/>
  <c r="N39" i="6" s="1"/>
  <c r="M16" i="6"/>
  <c r="M40" i="6" s="1"/>
  <c r="O18" i="6"/>
  <c r="O42" i="6" s="1"/>
  <c r="N19" i="6"/>
  <c r="N43" i="6" s="1"/>
  <c r="M20" i="6"/>
  <c r="M44" i="6" s="1"/>
  <c r="O22" i="6"/>
  <c r="O46" i="6" s="1"/>
  <c r="N23" i="6"/>
  <c r="N47" i="6" s="1"/>
  <c r="M24" i="6"/>
  <c r="M48" i="6" s="1"/>
  <c r="O26" i="6"/>
  <c r="O50" i="6" s="1"/>
  <c r="N27" i="6"/>
  <c r="N51" i="6" s="1"/>
  <c r="S23" i="5"/>
  <c r="S43" i="5" s="1"/>
  <c r="S19" i="5"/>
  <c r="S39" i="5" s="1"/>
  <c r="S15" i="5"/>
  <c r="S35" i="5" s="1"/>
  <c r="S11" i="5"/>
  <c r="S31" i="5" s="1"/>
  <c r="S9" i="5"/>
  <c r="S29" i="5" s="1"/>
  <c r="S22" i="5"/>
  <c r="S42" i="5" s="1"/>
  <c r="S18" i="5"/>
  <c r="S38" i="5" s="1"/>
  <c r="S14" i="5"/>
  <c r="S34" i="5" s="1"/>
  <c r="S8" i="5"/>
  <c r="S28" i="5" s="1"/>
  <c r="S10" i="5"/>
  <c r="S30" i="5" s="1"/>
  <c r="S13" i="5"/>
  <c r="S33" i="5" s="1"/>
  <c r="S21" i="5"/>
  <c r="S41" i="5" s="1"/>
  <c r="T22" i="5"/>
  <c r="T42" i="5" s="1"/>
  <c r="T18" i="5"/>
  <c r="T38" i="5" s="1"/>
  <c r="T14" i="5"/>
  <c r="T34" i="5" s="1"/>
  <c r="T8" i="5"/>
  <c r="T28" i="5" s="1"/>
  <c r="T21" i="5"/>
  <c r="T41" i="5" s="1"/>
  <c r="T17" i="5"/>
  <c r="T37" i="5" s="1"/>
  <c r="T13" i="5"/>
  <c r="T33" i="5" s="1"/>
  <c r="T10" i="5"/>
  <c r="T30" i="5" s="1"/>
  <c r="S12" i="5"/>
  <c r="S32" i="5" s="1"/>
  <c r="Q14" i="5"/>
  <c r="Q34" i="5" s="1"/>
  <c r="T15" i="5"/>
  <c r="T35" i="5" s="1"/>
  <c r="U18" i="5"/>
  <c r="U38" i="5" s="1"/>
  <c r="S20" i="5"/>
  <c r="S40" i="5" s="1"/>
  <c r="Q22" i="5"/>
  <c r="Q42" i="5" s="1"/>
  <c r="T23" i="5"/>
  <c r="T43" i="5" s="1"/>
  <c r="U8" i="5"/>
  <c r="U28" i="5" s="1"/>
  <c r="R23" i="5"/>
  <c r="R43" i="5" s="1"/>
  <c r="R19" i="5"/>
  <c r="R39" i="5" s="1"/>
  <c r="R15" i="5"/>
  <c r="R35" i="5" s="1"/>
  <c r="R11" i="5"/>
  <c r="R31" i="5" s="1"/>
  <c r="R9" i="5"/>
  <c r="R29" i="5" s="1"/>
  <c r="Q11" i="5"/>
  <c r="Q31" i="5" s="1"/>
  <c r="T12" i="5"/>
  <c r="T32" i="5" s="1"/>
  <c r="R14" i="5"/>
  <c r="R34" i="5" s="1"/>
  <c r="U15" i="5"/>
  <c r="U35" i="5" s="1"/>
  <c r="S17" i="5"/>
  <c r="S37" i="5" s="1"/>
  <c r="Q19" i="5"/>
  <c r="Q39" i="5" s="1"/>
  <c r="T20" i="5"/>
  <c r="T40" i="5" s="1"/>
  <c r="R22" i="5"/>
  <c r="R42" i="5" s="1"/>
  <c r="U23" i="5"/>
  <c r="U43" i="5" s="1"/>
  <c r="Q12" i="5"/>
  <c r="Q32" i="5" s="1"/>
  <c r="U12" i="5"/>
  <c r="U32" i="5" s="1"/>
  <c r="Q16" i="5"/>
  <c r="Q36" i="5" s="1"/>
  <c r="U16" i="5"/>
  <c r="U36" i="5" s="1"/>
  <c r="Q20" i="5"/>
  <c r="Q40" i="5" s="1"/>
  <c r="U20" i="5"/>
  <c r="U40" i="5" s="1"/>
  <c r="Q10" i="5"/>
  <c r="Q30" i="5" s="1"/>
  <c r="U10" i="5"/>
  <c r="U30" i="5" s="1"/>
  <c r="R12" i="5"/>
  <c r="R32" i="5" s="1"/>
  <c r="Q13" i="5"/>
  <c r="Q33" i="5" s="1"/>
  <c r="U13" i="5"/>
  <c r="U33" i="5" s="1"/>
  <c r="R16" i="5"/>
  <c r="R36" i="5" s="1"/>
  <c r="Q17" i="5"/>
  <c r="Q37" i="5" s="1"/>
  <c r="U17" i="5"/>
  <c r="U37" i="5" s="1"/>
  <c r="R20" i="5"/>
  <c r="R40" i="5" s="1"/>
  <c r="Q21" i="5"/>
  <c r="Q41" i="5" s="1"/>
  <c r="U21" i="5"/>
  <c r="U41" i="5" s="1"/>
  <c r="M53" i="6" l="1"/>
  <c r="O53" i="6"/>
  <c r="N53" i="6"/>
  <c r="Q45" i="5"/>
  <c r="R45" i="5"/>
  <c r="S45" i="5"/>
  <c r="U45" i="5"/>
  <c r="T45" i="5"/>
</calcChain>
</file>

<file path=xl/sharedStrings.xml><?xml version="1.0" encoding="utf-8"?>
<sst xmlns="http://schemas.openxmlformats.org/spreadsheetml/2006/main" count="160" uniqueCount="37">
  <si>
    <t>Design points</t>
  </si>
  <si>
    <t>low</t>
  </si>
  <si>
    <t>high</t>
  </si>
  <si>
    <t>range</t>
  </si>
  <si>
    <t>average</t>
  </si>
  <si>
    <t>Coded values</t>
  </si>
  <si>
    <t>Actual values</t>
  </si>
  <si>
    <t>I</t>
  </si>
  <si>
    <t>II</t>
  </si>
  <si>
    <t>III</t>
  </si>
  <si>
    <t>IV</t>
  </si>
  <si>
    <t>V</t>
  </si>
  <si>
    <t>Groups</t>
  </si>
  <si>
    <t>Group levels</t>
  </si>
  <si>
    <t>Group</t>
  </si>
  <si>
    <t>mL</t>
  </si>
  <si>
    <t>Groups (volume of mL to add to Total Media Volume mL)</t>
  </si>
  <si>
    <t>Total Vol. Required for Dataset [mL]</t>
  </si>
  <si>
    <t>Total Media Volume per design point</t>
  </si>
  <si>
    <t>5-Factor (Group) 2-Level 1/2 Fractional Design</t>
  </si>
  <si>
    <t>2-Factor (Group) RSM</t>
  </si>
  <si>
    <t>3-Factor (Group) RSM</t>
  </si>
  <si>
    <t>4-Factor (Group) RSM</t>
  </si>
  <si>
    <t>5-Factor (Group) RSM</t>
  </si>
  <si>
    <t>X [DKW]</t>
  </si>
  <si>
    <t>Volume Supplied in Deconstructed DKW kit [mL]</t>
  </si>
  <si>
    <t>Note: The terminology 'Group' used in this kit is analogous to 'Factor' used in DOE literature. The concentration range for each group based on X [DKW] can be adjusted above in cells J8-9:N8-9.  The Total Media Volume per design point can be defined in cell Q25. The Total Volume Required for the Dataset is given below the bottom righthand table.  It should be noted, that depending on the concentration range and Total Media Volume per design point, the volumes can exceed what is provided in the kit.  Additional Groups can be purchased invidually.</t>
  </si>
  <si>
    <t>Note: The group label and X of DKW can be changed in cells G3-4:H3-4.   Any group can be used based on the users preference.</t>
  </si>
  <si>
    <t>Groups (all values are expressed in strength, X of DKW media)</t>
  </si>
  <si>
    <t>Groups  (all values are expressed in strength, X of DKW media)</t>
  </si>
  <si>
    <t>Note: The terminology 'Group' used in this kit is analogous to 'Factor' used in DOE literature. The concentration range for each group based on X [DKW] can be adjusted in cells G8-9:H8-9.  The Total Media Volume per design point can be defined in cell K25. The Total Volume Required for the Dataset is given below the bottom righthand table.  It should be noted, that depending on the concentration range and Total Media Volume per design point, the volumes can exceed what is provided in the kit.  Additional Groups can be purchased invidually.</t>
  </si>
  <si>
    <t>Note: The group label and X of DKW can be changed in cells H3-4:J3-4.   Any group can be used based on the users preference.</t>
  </si>
  <si>
    <t>Note: The group label and X of DKW can be changed in cells K3-4:P3-4.   Any group can be used based on the users preference.</t>
  </si>
  <si>
    <t>Note: The group label and X of DKW can be changed in cells I3-4:L3-4.   Any group can be used based on the users preference.</t>
  </si>
  <si>
    <t>Note: The terminology 'Group' used in this kit is analogous to 'Factor' used in DOE literature. The concentration range for each group based on X [DKW] can be adjusted in cells I8-9:L8-9.  The Total Media Volume per design point can be defined in cell O34. The Total Volume Required for the Dataset is given below the bottom righthand table.  It should be noted, that depending on the concentration range and Total Media Volume per design point, the volumes can exceed what is provided in the kit.  Additional Groups can be purchased invidually.</t>
  </si>
  <si>
    <t>Note: The terminology 'Group' used in this kit is analogous to 'Factor' used in DOE literature. The concentration range for each group based on X [DKW] can be adjusted in cells H8-9:J8-9.  The Total Media Volume per design point can be defined in cell M29. The Total Volume Required for the Dataset is given below the bottom righthand table.  It should be noted, that depending on the concentration range and Total Media Volume per design point, the volumes can exceed what is provided in the kit.  Additional Groups can be purchased invidually.</t>
  </si>
  <si>
    <t>Note: The terminology 'Group' used in this kit is analogous to 'Factor' used in DOE literature. The concentration range for each group based on X [DKW] can be adjusted in cells J8-9:N8-9.  The Total Media Volume per design point can be defined in cell Q40. The Total Volume Required for the Dataset is given below the bottom righthand table.  It should be noted, that depending on the concentration range and Total Media Volume per design point, the volumes can exceed what is provided in the kit.  Additional Groups can be purchased invidually.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</si>
</sst>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1"/>
      <color theme="1"/>
      <name val="Calibri"/>
      <family val="2"/>
      <scheme val="minor"/>
    </font>
    <font>
      <sz val="10"/>
      <color theme="1"/>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
      <sz val="11"/>
      <color rgb="FF000000"/>
      <name val="Calibri"/>
      <family val="2"/>
      <scheme val="minor"/>
    </font>
    <font>
      <sz val="10"/>
      <name val="Calibri"/>
      <family val="2"/>
      <scheme val="minor"/>
    </font>
  </fonts>
  <fills count="7">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6" tint="0.39994506668294322"/>
        <bgColor indexed="64"/>
      </patternFill>
    </fill>
    <fill>
      <patternFill patternType="solid">
        <fgColor theme="2" tint="-9.9978637043366805E-2"/>
        <bgColor indexed="64"/>
      </patternFill>
    </fill>
  </fills>
  <borders count="41">
    <border>
      <left/>
      <right/>
      <top/>
      <bottom/>
      <diagonal/>
    </border>
    <border>
      <left/>
      <right/>
      <top style="medium">
        <color indexed="64"/>
      </top>
      <bottom/>
      <diagonal/>
    </border>
    <border>
      <left/>
      <right/>
      <top/>
      <bottom style="dashed">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dashed">
        <color auto="1"/>
      </left>
      <right style="dashed">
        <color auto="1"/>
      </right>
      <top style="dashed">
        <color auto="1"/>
      </top>
      <bottom style="dashed">
        <color auto="1"/>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right/>
      <top style="thin">
        <color auto="1"/>
      </top>
      <bottom/>
      <diagonal/>
    </border>
    <border>
      <left style="hair">
        <color auto="1"/>
      </left>
      <right style="hair">
        <color auto="1"/>
      </right>
      <top/>
      <bottom/>
      <diagonal/>
    </border>
    <border>
      <left style="hair">
        <color auto="1"/>
      </left>
      <right style="hair">
        <color auto="1"/>
      </right>
      <top style="thin">
        <color auto="1"/>
      </top>
      <bottom/>
      <diagonal/>
    </border>
    <border>
      <left style="hair">
        <color auto="1"/>
      </left>
      <right style="hair">
        <color auto="1"/>
      </right>
      <top style="hair">
        <color auto="1"/>
      </top>
      <bottom style="hair">
        <color auto="1"/>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
      <left style="thin">
        <color auto="1"/>
      </left>
      <right style="thin">
        <color auto="1"/>
      </right>
      <top style="thin">
        <color auto="1"/>
      </top>
      <bottom/>
      <diagonal/>
    </border>
    <border>
      <left style="thin">
        <color indexed="64"/>
      </left>
      <right style="thin">
        <color indexed="64"/>
      </right>
      <top style="hair">
        <color indexed="64"/>
      </top>
      <bottom style="dashed">
        <color indexed="64"/>
      </bottom>
      <diagonal/>
    </border>
    <border>
      <left/>
      <right/>
      <top style="hair">
        <color indexed="64"/>
      </top>
      <bottom style="dashed">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32">
    <xf numFmtId="0" fontId="0" fillId="0" borderId="0" xfId="0"/>
    <xf numFmtId="0" fontId="1" fillId="0" borderId="0" xfId="0" applyFont="1" applyAlignment="1">
      <alignment horizontal="center" vertical="center" wrapText="1"/>
    </xf>
    <xf numFmtId="0" fontId="1" fillId="0" borderId="0" xfId="0" applyFont="1" applyBorder="1" applyAlignment="1">
      <alignment horizontal="center" vertical="center" wrapText="1"/>
    </xf>
    <xf numFmtId="0" fontId="1" fillId="0" borderId="2" xfId="0" applyFont="1" applyBorder="1" applyAlignment="1">
      <alignment horizontal="center" vertical="center" wrapText="1"/>
    </xf>
    <xf numFmtId="0" fontId="0" fillId="0" borderId="0" xfId="0" applyAlignment="1">
      <alignment horizontal="center"/>
    </xf>
    <xf numFmtId="0" fontId="1" fillId="0" borderId="6"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6" xfId="0" applyFont="1" applyBorder="1" applyAlignment="1">
      <alignment horizontal="center" vertical="center" wrapText="1"/>
    </xf>
    <xf numFmtId="0" fontId="1" fillId="0" borderId="0" xfId="0" applyFont="1" applyBorder="1" applyAlignment="1">
      <alignment horizontal="center" vertical="center" wrapText="1"/>
    </xf>
    <xf numFmtId="0" fontId="1" fillId="0" borderId="6" xfId="0" applyFont="1" applyFill="1" applyBorder="1" applyAlignment="1">
      <alignment horizontal="center" vertical="center" wrapText="1"/>
    </xf>
    <xf numFmtId="0" fontId="0" fillId="0" borderId="0" xfId="0" applyFill="1" applyBorder="1" applyAlignment="1">
      <alignment horizontal="center"/>
    </xf>
    <xf numFmtId="0" fontId="0" fillId="0" borderId="0" xfId="0" applyBorder="1" applyAlignment="1">
      <alignment horizontal="center"/>
    </xf>
    <xf numFmtId="0" fontId="1" fillId="0" borderId="0" xfId="0" applyFont="1" applyFill="1" applyBorder="1" applyAlignment="1">
      <alignment horizontal="center" vertical="center" wrapText="1"/>
    </xf>
    <xf numFmtId="0" fontId="1" fillId="0" borderId="0" xfId="0" applyFont="1" applyAlignment="1">
      <alignment horizontal="right" vertical="center"/>
    </xf>
    <xf numFmtId="0" fontId="0" fillId="0" borderId="0" xfId="0" applyAlignment="1">
      <alignment horizontal="right"/>
    </xf>
    <xf numFmtId="0" fontId="4" fillId="0" borderId="0" xfId="0" applyFont="1"/>
    <xf numFmtId="0" fontId="0" fillId="0" borderId="17" xfId="0" applyBorder="1" applyAlignment="1">
      <alignment horizontal="center" vertical="center"/>
    </xf>
    <xf numFmtId="0" fontId="0" fillId="0" borderId="17" xfId="0" applyBorder="1" applyAlignment="1">
      <alignment horizontal="left" wrapText="1"/>
    </xf>
    <xf numFmtId="0" fontId="2" fillId="3" borderId="0" xfId="0" applyFont="1" applyFill="1"/>
    <xf numFmtId="0" fontId="1" fillId="0" borderId="0" xfId="0" applyFont="1" applyFill="1" applyAlignment="1">
      <alignment horizontal="center" vertical="center" wrapText="1"/>
    </xf>
    <xf numFmtId="0" fontId="1" fillId="0" borderId="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0" fillId="4" borderId="0" xfId="0" applyFill="1" applyAlignment="1">
      <alignment horizontal="center"/>
    </xf>
    <xf numFmtId="0" fontId="0" fillId="4" borderId="4" xfId="0" applyFill="1" applyBorder="1" applyAlignment="1">
      <alignment horizontal="center"/>
    </xf>
    <xf numFmtId="0" fontId="1" fillId="4" borderId="1" xfId="0" applyFont="1" applyFill="1" applyBorder="1" applyAlignment="1">
      <alignment horizontal="center" vertical="center" wrapText="1"/>
    </xf>
    <xf numFmtId="0" fontId="0" fillId="4" borderId="0" xfId="0" applyFill="1" applyBorder="1" applyAlignment="1">
      <alignment horizontal="center"/>
    </xf>
    <xf numFmtId="0" fontId="0" fillId="4" borderId="18" xfId="0" applyFill="1" applyBorder="1" applyAlignment="1">
      <alignment horizontal="center"/>
    </xf>
    <xf numFmtId="0" fontId="0" fillId="4" borderId="19" xfId="0" applyFill="1" applyBorder="1" applyAlignment="1">
      <alignment horizontal="center"/>
    </xf>
    <xf numFmtId="0" fontId="1" fillId="4" borderId="20" xfId="0" applyFont="1" applyFill="1" applyBorder="1" applyAlignment="1">
      <alignment horizontal="center" vertical="center" wrapText="1"/>
    </xf>
    <xf numFmtId="0" fontId="1" fillId="4" borderId="21" xfId="0" applyFont="1" applyFill="1" applyBorder="1" applyAlignment="1">
      <alignment horizontal="center" vertical="center" wrapText="1"/>
    </xf>
    <xf numFmtId="0" fontId="1" fillId="4" borderId="22"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1" fillId="4" borderId="24" xfId="0" applyFont="1" applyFill="1" applyBorder="1" applyAlignment="1">
      <alignment horizontal="center" vertical="center" wrapText="1"/>
    </xf>
    <xf numFmtId="0" fontId="1" fillId="4" borderId="25" xfId="0" applyFont="1" applyFill="1" applyBorder="1" applyAlignment="1">
      <alignment horizontal="center" vertical="center" wrapText="1"/>
    </xf>
    <xf numFmtId="0" fontId="0" fillId="4" borderId="23" xfId="0" applyFill="1" applyBorder="1" applyAlignment="1">
      <alignment horizontal="center"/>
    </xf>
    <xf numFmtId="0" fontId="0" fillId="4" borderId="25" xfId="0" applyFill="1" applyBorder="1" applyAlignment="1">
      <alignment horizontal="center"/>
    </xf>
    <xf numFmtId="0" fontId="1" fillId="4" borderId="28" xfId="0" applyFont="1" applyFill="1" applyBorder="1" applyAlignment="1">
      <alignment horizontal="center" vertical="center" wrapText="1"/>
    </xf>
    <xf numFmtId="0" fontId="0" fillId="4" borderId="22" xfId="0" applyFill="1" applyBorder="1" applyAlignment="1">
      <alignment horizontal="center"/>
    </xf>
    <xf numFmtId="0" fontId="0" fillId="4" borderId="26" xfId="0" applyFill="1" applyBorder="1" applyAlignment="1">
      <alignment horizontal="center"/>
    </xf>
    <xf numFmtId="0" fontId="0" fillId="4" borderId="24" xfId="0" applyFill="1" applyBorder="1" applyAlignment="1">
      <alignment horizontal="center"/>
    </xf>
    <xf numFmtId="0" fontId="0" fillId="4" borderId="27" xfId="0" applyFill="1" applyBorder="1" applyAlignment="1">
      <alignment horizontal="center"/>
    </xf>
    <xf numFmtId="0" fontId="0" fillId="0" borderId="29" xfId="0" applyBorder="1" applyAlignment="1">
      <alignment horizontal="right"/>
    </xf>
    <xf numFmtId="0" fontId="1" fillId="0" borderId="30" xfId="0" applyFont="1" applyFill="1" applyBorder="1" applyAlignment="1">
      <alignment horizontal="center" vertical="center" wrapText="1"/>
    </xf>
    <xf numFmtId="0" fontId="0" fillId="0" borderId="29" xfId="0" applyBorder="1"/>
    <xf numFmtId="0" fontId="0" fillId="0" borderId="17" xfId="0" applyBorder="1" applyAlignment="1">
      <alignment horizontal="center" wrapText="1"/>
    </xf>
    <xf numFmtId="0" fontId="0" fillId="4" borderId="32" xfId="0" applyFill="1" applyBorder="1" applyAlignment="1">
      <alignment horizontal="center"/>
    </xf>
    <xf numFmtId="0" fontId="0" fillId="4" borderId="33" xfId="0" applyFill="1" applyBorder="1" applyAlignment="1">
      <alignment horizontal="center"/>
    </xf>
    <xf numFmtId="0" fontId="0" fillId="4" borderId="34" xfId="0" applyFill="1" applyBorder="1" applyAlignment="1">
      <alignment horizontal="center"/>
    </xf>
    <xf numFmtId="0" fontId="1" fillId="4" borderId="33" xfId="0" applyFont="1" applyFill="1" applyBorder="1" applyAlignment="1">
      <alignment horizontal="center" vertical="center" wrapText="1"/>
    </xf>
    <xf numFmtId="0" fontId="0" fillId="4" borderId="35" xfId="0" applyFill="1" applyBorder="1" applyAlignment="1">
      <alignment horizontal="center"/>
    </xf>
    <xf numFmtId="0" fontId="0" fillId="0" borderId="3" xfId="0" applyBorder="1" applyAlignment="1">
      <alignment horizontal="right"/>
    </xf>
    <xf numFmtId="0" fontId="0" fillId="5" borderId="33" xfId="0" applyFill="1" applyBorder="1" applyAlignment="1">
      <alignment horizontal="center"/>
    </xf>
    <xf numFmtId="0" fontId="0" fillId="5" borderId="22" xfId="0" applyFill="1" applyBorder="1" applyAlignment="1">
      <alignment horizontal="center"/>
    </xf>
    <xf numFmtId="0" fontId="0" fillId="5" borderId="24" xfId="0" applyFill="1" applyBorder="1" applyAlignment="1">
      <alignment horizontal="center"/>
    </xf>
    <xf numFmtId="0" fontId="1" fillId="5" borderId="20" xfId="0" applyFont="1" applyFill="1" applyBorder="1" applyAlignment="1">
      <alignment horizontal="center" vertical="center" wrapText="1"/>
    </xf>
    <xf numFmtId="0" fontId="1" fillId="5" borderId="28" xfId="0" applyFont="1" applyFill="1" applyBorder="1" applyAlignment="1">
      <alignment horizontal="center" vertical="center" wrapText="1"/>
    </xf>
    <xf numFmtId="0" fontId="0" fillId="5" borderId="32" xfId="0" applyFill="1" applyBorder="1" applyAlignment="1">
      <alignment horizontal="center" vertical="center"/>
    </xf>
    <xf numFmtId="2" fontId="0" fillId="5" borderId="33" xfId="0" applyNumberFormat="1" applyFill="1" applyBorder="1" applyAlignment="1">
      <alignment horizontal="center"/>
    </xf>
    <xf numFmtId="164" fontId="0" fillId="5" borderId="33" xfId="0" applyNumberFormat="1" applyFill="1" applyBorder="1" applyAlignment="1">
      <alignment horizontal="center"/>
    </xf>
    <xf numFmtId="2" fontId="0" fillId="5" borderId="22" xfId="0" applyNumberFormat="1" applyFill="1" applyBorder="1" applyAlignment="1">
      <alignment horizontal="center"/>
    </xf>
    <xf numFmtId="164" fontId="0" fillId="5" borderId="22" xfId="0" applyNumberFormat="1" applyFill="1" applyBorder="1" applyAlignment="1">
      <alignment horizontal="center"/>
    </xf>
    <xf numFmtId="2" fontId="0" fillId="5" borderId="24" xfId="0" applyNumberFormat="1" applyFill="1" applyBorder="1" applyAlignment="1">
      <alignment horizontal="center"/>
    </xf>
    <xf numFmtId="164" fontId="0" fillId="5" borderId="24" xfId="0" applyNumberFormat="1" applyFill="1" applyBorder="1" applyAlignment="1">
      <alignment horizontal="center"/>
    </xf>
    <xf numFmtId="164" fontId="0" fillId="4" borderId="4" xfId="0" applyNumberFormat="1" applyFill="1" applyBorder="1" applyAlignment="1">
      <alignment horizontal="center"/>
    </xf>
    <xf numFmtId="164" fontId="0" fillId="4" borderId="22" xfId="0" applyNumberFormat="1" applyFill="1" applyBorder="1" applyAlignment="1">
      <alignment horizontal="center"/>
    </xf>
    <xf numFmtId="164" fontId="0" fillId="4" borderId="24" xfId="0" applyNumberFormat="1" applyFill="1" applyBorder="1" applyAlignment="1">
      <alignment horizontal="center"/>
    </xf>
    <xf numFmtId="164" fontId="0" fillId="0" borderId="0" xfId="0" applyNumberFormat="1" applyFill="1" applyBorder="1" applyAlignment="1">
      <alignment horizontal="center"/>
    </xf>
    <xf numFmtId="0" fontId="0" fillId="0" borderId="25" xfId="0" applyFill="1" applyBorder="1" applyAlignment="1">
      <alignment horizontal="center"/>
    </xf>
    <xf numFmtId="2" fontId="0" fillId="4" borderId="4" xfId="0" applyNumberFormat="1" applyFill="1" applyBorder="1" applyAlignment="1">
      <alignment horizontal="center"/>
    </xf>
    <xf numFmtId="2" fontId="0" fillId="4" borderId="22" xfId="0" applyNumberFormat="1" applyFill="1" applyBorder="1" applyAlignment="1">
      <alignment horizontal="center"/>
    </xf>
    <xf numFmtId="2" fontId="0" fillId="4" borderId="24" xfId="0" applyNumberFormat="1" applyFill="1" applyBorder="1" applyAlignment="1">
      <alignment horizontal="center"/>
    </xf>
    <xf numFmtId="2" fontId="1" fillId="4" borderId="4" xfId="0" applyNumberFormat="1" applyFont="1" applyFill="1" applyBorder="1" applyAlignment="1">
      <alignment horizontal="center" vertical="center" wrapText="1"/>
    </xf>
    <xf numFmtId="2" fontId="1" fillId="4" borderId="22" xfId="0" applyNumberFormat="1" applyFont="1" applyFill="1" applyBorder="1" applyAlignment="1">
      <alignment horizontal="center" vertical="center" wrapText="1"/>
    </xf>
    <xf numFmtId="2" fontId="1" fillId="4" borderId="24" xfId="0" applyNumberFormat="1" applyFont="1" applyFill="1" applyBorder="1" applyAlignment="1">
      <alignment horizontal="center" vertical="center" wrapText="1"/>
    </xf>
    <xf numFmtId="0" fontId="0" fillId="0" borderId="0" xfId="0" applyAlignment="1"/>
    <xf numFmtId="0" fontId="0" fillId="0" borderId="0" xfId="0" applyFill="1" applyBorder="1"/>
    <xf numFmtId="0" fontId="5" fillId="0" borderId="0" xfId="0" applyFont="1" applyFill="1" applyBorder="1" applyAlignment="1">
      <alignment horizontal="center" vertical="center"/>
    </xf>
    <xf numFmtId="0" fontId="5" fillId="0" borderId="0" xfId="0" applyFont="1" applyFill="1" applyBorder="1" applyAlignment="1">
      <alignment vertical="center"/>
    </xf>
    <xf numFmtId="2" fontId="6" fillId="0" borderId="0" xfId="0" applyNumberFormat="1" applyFont="1" applyFill="1" applyBorder="1" applyAlignment="1">
      <alignment horizontal="center" vertical="center"/>
    </xf>
    <xf numFmtId="0" fontId="0" fillId="0" borderId="0" xfId="0" applyFill="1" applyBorder="1" applyAlignment="1"/>
    <xf numFmtId="2" fontId="0" fillId="4" borderId="33" xfId="0" applyNumberFormat="1" applyFill="1" applyBorder="1" applyAlignment="1">
      <alignment horizontal="center"/>
    </xf>
    <xf numFmtId="0" fontId="5" fillId="0" borderId="0" xfId="0" applyFont="1" applyFill="1" applyBorder="1" applyAlignment="1">
      <alignment horizontal="center" vertical="center"/>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3" fillId="0" borderId="0"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0" fillId="4" borderId="19" xfId="0" applyFill="1" applyBorder="1" applyAlignment="1">
      <alignment horizontal="center" vertical="center"/>
    </xf>
    <xf numFmtId="0" fontId="0" fillId="0" borderId="0" xfId="0" applyAlignment="1">
      <alignment horizontal="center" wrapText="1"/>
    </xf>
    <xf numFmtId="164" fontId="0" fillId="4" borderId="19" xfId="0" applyNumberFormat="1" applyFill="1" applyBorder="1" applyAlignment="1">
      <alignment horizontal="center" vertical="center"/>
    </xf>
    <xf numFmtId="164" fontId="0" fillId="4" borderId="32" xfId="0" applyNumberFormat="1" applyFill="1" applyBorder="1" applyAlignment="1">
      <alignment horizontal="center" vertical="center"/>
    </xf>
    <xf numFmtId="0" fontId="0" fillId="4" borderId="32" xfId="0" applyFill="1" applyBorder="1" applyAlignment="1">
      <alignment horizontal="center" vertical="center"/>
    </xf>
    <xf numFmtId="164" fontId="0" fillId="4" borderId="36" xfId="0" applyNumberFormat="1" applyFill="1" applyBorder="1" applyAlignment="1">
      <alignment horizontal="center" vertical="center"/>
    </xf>
    <xf numFmtId="164" fontId="0" fillId="4" borderId="35" xfId="0" applyNumberFormat="1" applyFill="1" applyBorder="1" applyAlignment="1">
      <alignment horizontal="center" vertical="center"/>
    </xf>
    <xf numFmtId="164" fontId="0" fillId="5" borderId="32" xfId="0" applyNumberFormat="1" applyFill="1" applyBorder="1" applyAlignment="1">
      <alignment horizontal="center" vertical="center"/>
    </xf>
    <xf numFmtId="0" fontId="1" fillId="0" borderId="40" xfId="0" applyFont="1" applyBorder="1" applyAlignment="1">
      <alignment horizontal="center" vertical="center" wrapText="1"/>
    </xf>
    <xf numFmtId="0" fontId="0" fillId="6" borderId="37" xfId="0" applyFill="1" applyBorder="1" applyAlignment="1">
      <alignment horizontal="center"/>
    </xf>
    <xf numFmtId="0" fontId="0" fillId="6" borderId="29" xfId="0" applyFill="1" applyBorder="1" applyAlignment="1">
      <alignment horizontal="center"/>
    </xf>
    <xf numFmtId="0" fontId="1" fillId="0" borderId="28" xfId="0" applyFont="1" applyFill="1" applyBorder="1" applyAlignment="1">
      <alignment horizontal="center" vertical="center" wrapText="1"/>
    </xf>
    <xf numFmtId="0" fontId="0" fillId="6" borderId="31" xfId="0" applyFill="1" applyBorder="1" applyAlignment="1">
      <alignment horizontal="center"/>
    </xf>
    <xf numFmtId="0" fontId="1" fillId="4" borderId="4" xfId="0" applyFont="1" applyFill="1" applyBorder="1" applyAlignment="1" applyProtection="1">
      <alignment horizontal="center" vertical="center" wrapText="1"/>
    </xf>
    <xf numFmtId="0" fontId="1" fillId="4" borderId="0" xfId="0" applyFont="1" applyFill="1" applyAlignment="1" applyProtection="1">
      <alignment horizontal="center" vertical="center" wrapText="1"/>
    </xf>
    <xf numFmtId="0" fontId="1" fillId="4" borderId="22" xfId="0" applyFont="1" applyFill="1" applyBorder="1" applyAlignment="1" applyProtection="1">
      <alignment horizontal="center" vertical="center" wrapText="1"/>
    </xf>
    <xf numFmtId="0" fontId="1" fillId="4" borderId="23" xfId="0" applyFont="1" applyFill="1" applyBorder="1" applyAlignment="1" applyProtection="1">
      <alignment horizontal="center" vertical="center" wrapText="1"/>
    </xf>
    <xf numFmtId="0" fontId="1" fillId="4" borderId="24" xfId="0" applyFont="1" applyFill="1" applyBorder="1" applyAlignment="1" applyProtection="1">
      <alignment horizontal="center" vertical="center" wrapText="1"/>
    </xf>
    <xf numFmtId="0" fontId="1" fillId="4" borderId="25" xfId="0" applyFont="1" applyFill="1" applyBorder="1" applyAlignment="1" applyProtection="1">
      <alignment horizontal="center" vertical="center" wrapText="1"/>
    </xf>
    <xf numFmtId="0" fontId="1" fillId="4" borderId="28" xfId="0" applyFont="1" applyFill="1" applyBorder="1" applyAlignment="1" applyProtection="1">
      <alignment horizontal="center" vertical="center" wrapText="1"/>
    </xf>
    <xf numFmtId="0" fontId="1" fillId="4" borderId="3"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protection locked="0"/>
    </xf>
    <xf numFmtId="0" fontId="1" fillId="2" borderId="0" xfId="0" applyFont="1" applyFill="1" applyAlignment="1" applyProtection="1">
      <alignment horizontal="center" vertical="center" wrapText="1"/>
      <protection locked="0"/>
    </xf>
    <xf numFmtId="0" fontId="1" fillId="2" borderId="22" xfId="0" applyFont="1" applyFill="1" applyBorder="1" applyAlignment="1" applyProtection="1">
      <alignment horizontal="center" vertical="center" wrapText="1"/>
      <protection locked="0"/>
    </xf>
    <xf numFmtId="0" fontId="1" fillId="2" borderId="23" xfId="0" applyFont="1" applyFill="1" applyBorder="1" applyAlignment="1" applyProtection="1">
      <alignment horizontal="center" vertical="center" wrapText="1"/>
      <protection locked="0"/>
    </xf>
    <xf numFmtId="0" fontId="0" fillId="2" borderId="30" xfId="0" applyFill="1" applyBorder="1" applyAlignment="1" applyProtection="1">
      <alignment horizontal="center"/>
      <protection locked="0"/>
    </xf>
    <xf numFmtId="0" fontId="0" fillId="2" borderId="0" xfId="0" applyFill="1" applyAlignment="1" applyProtection="1">
      <alignment horizontal="center"/>
      <protection locked="0"/>
    </xf>
    <xf numFmtId="0" fontId="0" fillId="2" borderId="31" xfId="0" applyFill="1" applyBorder="1" applyAlignment="1" applyProtection="1">
      <alignment horizontal="center"/>
      <protection locked="0"/>
    </xf>
    <xf numFmtId="0" fontId="0" fillId="2" borderId="29" xfId="0" applyFill="1" applyBorder="1" applyAlignment="1" applyProtection="1">
      <alignment horizontal="center"/>
      <protection locked="0"/>
    </xf>
    <xf numFmtId="0" fontId="0" fillId="2" borderId="5" xfId="0" applyFill="1" applyBorder="1" applyAlignment="1" applyProtection="1">
      <alignment horizontal="center"/>
      <protection locked="0"/>
    </xf>
    <xf numFmtId="0" fontId="0" fillId="2" borderId="37" xfId="0" applyFill="1" applyBorder="1" applyAlignment="1" applyProtection="1">
      <alignment horizontal="center"/>
      <protection locked="0"/>
    </xf>
    <xf numFmtId="0" fontId="1" fillId="2" borderId="28"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1" fillId="2" borderId="38" xfId="0" applyFont="1" applyFill="1" applyBorder="1" applyAlignment="1" applyProtection="1">
      <alignment horizontal="center" vertical="center" wrapText="1"/>
      <protection locked="0"/>
    </xf>
    <xf numFmtId="0" fontId="1" fillId="2" borderId="39" xfId="0"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72"/>
  <sheetViews>
    <sheetView tabSelected="1" workbookViewId="0">
      <selection activeCell="K8" sqref="K8"/>
    </sheetView>
  </sheetViews>
  <sheetFormatPr defaultRowHeight="15" x14ac:dyDescent="0.25"/>
  <cols>
    <col min="11" max="11" width="10.5703125" customWidth="1"/>
    <col min="12" max="12" width="11.42578125" bestFit="1" customWidth="1"/>
    <col min="13" max="13" width="10.7109375" customWidth="1"/>
    <col min="17" max="17" width="9.85546875" customWidth="1"/>
    <col min="18" max="18" width="10" customWidth="1"/>
    <col min="19" max="19" width="10.42578125" customWidth="1"/>
    <col min="20" max="20" width="9.85546875" customWidth="1"/>
    <col min="21" max="21" width="10.5703125" customWidth="1"/>
  </cols>
  <sheetData>
    <row r="1" spans="2:21" ht="18.75" x14ac:dyDescent="0.3">
      <c r="B1" s="16" t="s">
        <v>19</v>
      </c>
    </row>
    <row r="3" spans="2:21" x14ac:dyDescent="0.25">
      <c r="I3" s="15" t="s">
        <v>14</v>
      </c>
      <c r="J3" s="45" t="s">
        <v>7</v>
      </c>
      <c r="K3" s="45" t="s">
        <v>8</v>
      </c>
      <c r="L3" s="45" t="s">
        <v>9</v>
      </c>
      <c r="M3" s="45" t="s">
        <v>10</v>
      </c>
      <c r="N3" s="45" t="s">
        <v>11</v>
      </c>
    </row>
    <row r="4" spans="2:21" ht="15.75" x14ac:dyDescent="0.25">
      <c r="B4" s="19" t="s">
        <v>5</v>
      </c>
      <c r="C4" s="19"/>
      <c r="I4" s="44" t="s">
        <v>24</v>
      </c>
      <c r="J4" s="109">
        <v>116.5</v>
      </c>
      <c r="K4" s="109">
        <v>100</v>
      </c>
      <c r="L4" s="109">
        <v>10</v>
      </c>
      <c r="M4" s="109">
        <v>10</v>
      </c>
      <c r="N4" s="109">
        <v>50</v>
      </c>
      <c r="P4" s="19" t="s">
        <v>6</v>
      </c>
      <c r="Q4" s="19"/>
    </row>
    <row r="5" spans="2:21" ht="15.75" thickBot="1" x14ac:dyDescent="0.3"/>
    <row r="6" spans="2:21" ht="15" customHeight="1" thickBot="1" x14ac:dyDescent="0.3">
      <c r="B6" s="85" t="s">
        <v>0</v>
      </c>
      <c r="C6" s="85" t="s">
        <v>12</v>
      </c>
      <c r="D6" s="85"/>
      <c r="E6" s="85"/>
      <c r="F6" s="85"/>
      <c r="G6" s="85"/>
      <c r="H6" s="2"/>
      <c r="I6" s="85" t="s">
        <v>13</v>
      </c>
      <c r="J6" s="85" t="s">
        <v>28</v>
      </c>
      <c r="K6" s="85"/>
      <c r="L6" s="85"/>
      <c r="M6" s="85"/>
      <c r="N6" s="85"/>
      <c r="P6" s="85" t="s">
        <v>0</v>
      </c>
      <c r="Q6" s="86" t="s">
        <v>28</v>
      </c>
      <c r="R6" s="87"/>
      <c r="S6" s="87"/>
      <c r="T6" s="87"/>
      <c r="U6" s="105"/>
    </row>
    <row r="7" spans="2:21" ht="15.75" thickBot="1" x14ac:dyDescent="0.3">
      <c r="B7" s="85"/>
      <c r="C7" s="8" t="str">
        <f>J3</f>
        <v>I</v>
      </c>
      <c r="D7" s="8" t="str">
        <f>K3</f>
        <v>II</v>
      </c>
      <c r="E7" s="8" t="str">
        <f>L3</f>
        <v>III</v>
      </c>
      <c r="F7" s="8" t="str">
        <f>M3</f>
        <v>IV</v>
      </c>
      <c r="G7" s="8" t="s">
        <v>11</v>
      </c>
      <c r="H7" s="2"/>
      <c r="I7" s="85"/>
      <c r="J7" s="8" t="str">
        <f>J3</f>
        <v>I</v>
      </c>
      <c r="K7" s="8" t="str">
        <f>K3</f>
        <v>II</v>
      </c>
      <c r="L7" s="8" t="str">
        <f>L3</f>
        <v>III</v>
      </c>
      <c r="M7" s="8" t="str">
        <f>M3</f>
        <v>IV</v>
      </c>
      <c r="N7" s="8" t="s">
        <v>11</v>
      </c>
      <c r="P7" s="85"/>
      <c r="Q7" s="5" t="str">
        <f>J3</f>
        <v>I</v>
      </c>
      <c r="R7" s="8" t="str">
        <f>K3</f>
        <v>II</v>
      </c>
      <c r="S7" s="8" t="str">
        <f>L3</f>
        <v>III</v>
      </c>
      <c r="T7" s="8" t="str">
        <f>M3</f>
        <v>IV</v>
      </c>
      <c r="U7" s="8" t="str">
        <f>N3</f>
        <v>V</v>
      </c>
    </row>
    <row r="8" spans="2:21" x14ac:dyDescent="0.25">
      <c r="B8" s="1">
        <v>1</v>
      </c>
      <c r="C8" s="110">
        <v>1</v>
      </c>
      <c r="D8" s="110">
        <v>-1</v>
      </c>
      <c r="E8" s="110">
        <v>1</v>
      </c>
      <c r="F8" s="110">
        <v>1</v>
      </c>
      <c r="G8" s="111">
        <v>-1</v>
      </c>
      <c r="H8" s="1"/>
      <c r="I8" s="1" t="s">
        <v>1</v>
      </c>
      <c r="J8" s="118">
        <v>0.3</v>
      </c>
      <c r="K8" s="118">
        <v>0.5</v>
      </c>
      <c r="L8" s="118">
        <v>0.5</v>
      </c>
      <c r="M8" s="118">
        <v>0.5</v>
      </c>
      <c r="N8" s="119">
        <v>0.25</v>
      </c>
      <c r="P8" s="1">
        <v>1</v>
      </c>
      <c r="Q8" s="24">
        <f>($J$10*C8+2*$J$11)*0.5</f>
        <v>1.5</v>
      </c>
      <c r="R8" s="24">
        <f>($K$10*D8+2*$K$11)*0.5</f>
        <v>0.5</v>
      </c>
      <c r="S8" s="24">
        <f>($L$10*E8+2*$L$11)*0.5</f>
        <v>1.5</v>
      </c>
      <c r="T8" s="24">
        <f>($M$10*F8+2*$M$11)*0.5</f>
        <v>2</v>
      </c>
      <c r="U8" s="24">
        <f>($N$10*G8+2*$N$11)*0.5</f>
        <v>0.25</v>
      </c>
    </row>
    <row r="9" spans="2:21" x14ac:dyDescent="0.25">
      <c r="B9" s="1">
        <v>2</v>
      </c>
      <c r="C9" s="112">
        <v>1</v>
      </c>
      <c r="D9" s="112">
        <v>1</v>
      </c>
      <c r="E9" s="112">
        <v>1</v>
      </c>
      <c r="F9" s="112">
        <v>-1</v>
      </c>
      <c r="G9" s="113">
        <v>-1</v>
      </c>
      <c r="H9" s="1"/>
      <c r="I9" s="3" t="s">
        <v>2</v>
      </c>
      <c r="J9" s="120">
        <v>1.5</v>
      </c>
      <c r="K9" s="120">
        <v>1.5</v>
      </c>
      <c r="L9" s="120">
        <v>1.5</v>
      </c>
      <c r="M9" s="120">
        <v>2</v>
      </c>
      <c r="N9" s="121">
        <v>1.5</v>
      </c>
      <c r="P9" s="1">
        <v>2</v>
      </c>
      <c r="Q9" s="33">
        <f t="shared" ref="Q9:Q23" si="0">($J$10*C9+2*$J$11)*0.5</f>
        <v>1.5</v>
      </c>
      <c r="R9" s="33">
        <f t="shared" ref="R9:R23" si="1">($K$10*D9+2*$K$11)*0.5</f>
        <v>1.5</v>
      </c>
      <c r="S9" s="33">
        <f t="shared" ref="S9:S23" si="2">($L$10*E9+2*$L$11)*0.5</f>
        <v>1.5</v>
      </c>
      <c r="T9" s="33">
        <f t="shared" ref="T9:T23" si="3">($M$10*F9+2*$M$11)*0.5</f>
        <v>0.5</v>
      </c>
      <c r="U9" s="33">
        <f t="shared" ref="U9:U23" si="4">($N$10*G9+2*$N$11)*0.5</f>
        <v>0.25</v>
      </c>
    </row>
    <row r="10" spans="2:21" x14ac:dyDescent="0.25">
      <c r="B10" s="1">
        <v>3</v>
      </c>
      <c r="C10" s="112">
        <v>-1</v>
      </c>
      <c r="D10" s="112">
        <v>1</v>
      </c>
      <c r="E10" s="112">
        <v>1</v>
      </c>
      <c r="F10" s="112">
        <v>-1</v>
      </c>
      <c r="G10" s="113">
        <v>1</v>
      </c>
      <c r="H10" s="1"/>
      <c r="I10" s="20" t="s">
        <v>3</v>
      </c>
      <c r="J10" s="112">
        <f>J9-J8</f>
        <v>1.2</v>
      </c>
      <c r="K10" s="112">
        <f>K9-K8</f>
        <v>1</v>
      </c>
      <c r="L10" s="112">
        <f>L9-L8</f>
        <v>1</v>
      </c>
      <c r="M10" s="112">
        <f>M9-M8</f>
        <v>1.5</v>
      </c>
      <c r="N10" s="113">
        <f>N9-N8</f>
        <v>1.25</v>
      </c>
      <c r="P10" s="1">
        <v>3</v>
      </c>
      <c r="Q10" s="33">
        <f t="shared" si="0"/>
        <v>0.30000000000000004</v>
      </c>
      <c r="R10" s="33">
        <f t="shared" si="1"/>
        <v>1.5</v>
      </c>
      <c r="S10" s="33">
        <f t="shared" si="2"/>
        <v>1.5</v>
      </c>
      <c r="T10" s="33">
        <f t="shared" si="3"/>
        <v>0.5</v>
      </c>
      <c r="U10" s="33">
        <f t="shared" si="4"/>
        <v>1.5</v>
      </c>
    </row>
    <row r="11" spans="2:21" x14ac:dyDescent="0.25">
      <c r="B11" s="1">
        <v>4</v>
      </c>
      <c r="C11" s="112">
        <v>1</v>
      </c>
      <c r="D11" s="112">
        <v>1</v>
      </c>
      <c r="E11" s="112">
        <v>-1</v>
      </c>
      <c r="F11" s="112">
        <v>-1</v>
      </c>
      <c r="G11" s="113">
        <v>1</v>
      </c>
      <c r="H11" s="1"/>
      <c r="I11" s="21" t="s">
        <v>4</v>
      </c>
      <c r="J11" s="116">
        <f>AVERAGE(J8:J9)</f>
        <v>0.9</v>
      </c>
      <c r="K11" s="116">
        <f>AVERAGE(K8:K9)</f>
        <v>1</v>
      </c>
      <c r="L11" s="116">
        <f>AVERAGE(L8:L9)</f>
        <v>1</v>
      </c>
      <c r="M11" s="116">
        <f>AVERAGE(M8:M9)</f>
        <v>1.25</v>
      </c>
      <c r="N11" s="117">
        <f>AVERAGE(N8:N9)</f>
        <v>0.875</v>
      </c>
      <c r="P11" s="1">
        <v>4</v>
      </c>
      <c r="Q11" s="33">
        <f t="shared" si="0"/>
        <v>1.5</v>
      </c>
      <c r="R11" s="33">
        <f t="shared" si="1"/>
        <v>1.5</v>
      </c>
      <c r="S11" s="33">
        <f t="shared" si="2"/>
        <v>0.5</v>
      </c>
      <c r="T11" s="33">
        <f t="shared" si="3"/>
        <v>0.5</v>
      </c>
      <c r="U11" s="33">
        <f t="shared" si="4"/>
        <v>1.5</v>
      </c>
    </row>
    <row r="12" spans="2:21" ht="15.75" thickBot="1" x14ac:dyDescent="0.3">
      <c r="B12" s="1">
        <v>5</v>
      </c>
      <c r="C12" s="112">
        <v>-1</v>
      </c>
      <c r="D12" s="112">
        <v>-1</v>
      </c>
      <c r="E12" s="112">
        <v>1</v>
      </c>
      <c r="F12" s="112">
        <v>1</v>
      </c>
      <c r="G12" s="113">
        <v>1</v>
      </c>
      <c r="H12" s="1"/>
      <c r="I12" s="1"/>
      <c r="J12" s="1"/>
      <c r="K12" s="1"/>
      <c r="L12" s="1"/>
      <c r="M12" s="1"/>
      <c r="N12" s="1"/>
      <c r="P12" s="1">
        <v>5</v>
      </c>
      <c r="Q12" s="33">
        <f t="shared" si="0"/>
        <v>0.30000000000000004</v>
      </c>
      <c r="R12" s="33">
        <f t="shared" si="1"/>
        <v>0.5</v>
      </c>
      <c r="S12" s="33">
        <f t="shared" si="2"/>
        <v>1.5</v>
      </c>
      <c r="T12" s="33">
        <f t="shared" si="3"/>
        <v>2</v>
      </c>
      <c r="U12" s="33">
        <f t="shared" si="4"/>
        <v>1.5</v>
      </c>
    </row>
    <row r="13" spans="2:21" ht="15" customHeight="1" thickTop="1" x14ac:dyDescent="0.25">
      <c r="B13" s="1">
        <v>6</v>
      </c>
      <c r="C13" s="112">
        <v>1</v>
      </c>
      <c r="D13" s="112">
        <v>-1</v>
      </c>
      <c r="E13" s="112">
        <v>1</v>
      </c>
      <c r="F13" s="112">
        <v>-1</v>
      </c>
      <c r="G13" s="113">
        <v>1</v>
      </c>
      <c r="H13" s="1"/>
      <c r="I13" s="88" t="s">
        <v>26</v>
      </c>
      <c r="J13" s="89"/>
      <c r="K13" s="89"/>
      <c r="L13" s="89"/>
      <c r="M13" s="89"/>
      <c r="N13" s="90"/>
      <c r="P13" s="1">
        <v>6</v>
      </c>
      <c r="Q13" s="33">
        <f t="shared" si="0"/>
        <v>1.5</v>
      </c>
      <c r="R13" s="33">
        <f t="shared" si="1"/>
        <v>0.5</v>
      </c>
      <c r="S13" s="33">
        <f t="shared" si="2"/>
        <v>1.5</v>
      </c>
      <c r="T13" s="33">
        <f t="shared" si="3"/>
        <v>0.5</v>
      </c>
      <c r="U13" s="33">
        <f t="shared" si="4"/>
        <v>1.5</v>
      </c>
    </row>
    <row r="14" spans="2:21" ht="15" customHeight="1" x14ac:dyDescent="0.25">
      <c r="B14" s="1">
        <v>7</v>
      </c>
      <c r="C14" s="112">
        <v>1</v>
      </c>
      <c r="D14" s="112">
        <v>1</v>
      </c>
      <c r="E14" s="112">
        <v>1</v>
      </c>
      <c r="F14" s="112">
        <v>1</v>
      </c>
      <c r="G14" s="113">
        <v>1</v>
      </c>
      <c r="H14" s="1"/>
      <c r="I14" s="91"/>
      <c r="J14" s="92"/>
      <c r="K14" s="92"/>
      <c r="L14" s="92"/>
      <c r="M14" s="92"/>
      <c r="N14" s="93"/>
      <c r="P14" s="1">
        <v>7</v>
      </c>
      <c r="Q14" s="33">
        <f t="shared" si="0"/>
        <v>1.5</v>
      </c>
      <c r="R14" s="33">
        <f t="shared" si="1"/>
        <v>1.5</v>
      </c>
      <c r="S14" s="33">
        <f t="shared" si="2"/>
        <v>1.5</v>
      </c>
      <c r="T14" s="33">
        <f t="shared" si="3"/>
        <v>2</v>
      </c>
      <c r="U14" s="33">
        <f t="shared" si="4"/>
        <v>1.5</v>
      </c>
    </row>
    <row r="15" spans="2:21" ht="15" customHeight="1" x14ac:dyDescent="0.25">
      <c r="B15" s="1">
        <v>8</v>
      </c>
      <c r="C15" s="112">
        <v>1</v>
      </c>
      <c r="D15" s="112">
        <v>1</v>
      </c>
      <c r="E15" s="112">
        <v>-1</v>
      </c>
      <c r="F15" s="112">
        <v>1</v>
      </c>
      <c r="G15" s="113">
        <v>-1</v>
      </c>
      <c r="H15" s="1"/>
      <c r="I15" s="91"/>
      <c r="J15" s="92"/>
      <c r="K15" s="92"/>
      <c r="L15" s="92"/>
      <c r="M15" s="92"/>
      <c r="N15" s="93"/>
      <c r="P15" s="1">
        <v>8</v>
      </c>
      <c r="Q15" s="33">
        <f t="shared" si="0"/>
        <v>1.5</v>
      </c>
      <c r="R15" s="33">
        <f t="shared" si="1"/>
        <v>1.5</v>
      </c>
      <c r="S15" s="33">
        <f t="shared" si="2"/>
        <v>0.5</v>
      </c>
      <c r="T15" s="33">
        <f t="shared" si="3"/>
        <v>2</v>
      </c>
      <c r="U15" s="33">
        <f t="shared" si="4"/>
        <v>0.25</v>
      </c>
    </row>
    <row r="16" spans="2:21" ht="15" customHeight="1" x14ac:dyDescent="0.25">
      <c r="B16" s="1">
        <v>9</v>
      </c>
      <c r="C16" s="112">
        <v>1</v>
      </c>
      <c r="D16" s="112">
        <v>-1</v>
      </c>
      <c r="E16" s="112">
        <v>-1</v>
      </c>
      <c r="F16" s="112">
        <v>-1</v>
      </c>
      <c r="G16" s="113">
        <v>-1</v>
      </c>
      <c r="H16" s="1"/>
      <c r="I16" s="91"/>
      <c r="J16" s="92"/>
      <c r="K16" s="92"/>
      <c r="L16" s="92"/>
      <c r="M16" s="92"/>
      <c r="N16" s="93"/>
      <c r="P16" s="1">
        <v>9</v>
      </c>
      <c r="Q16" s="33">
        <f t="shared" si="0"/>
        <v>1.5</v>
      </c>
      <c r="R16" s="33">
        <f t="shared" si="1"/>
        <v>0.5</v>
      </c>
      <c r="S16" s="33">
        <f t="shared" si="2"/>
        <v>0.5</v>
      </c>
      <c r="T16" s="33">
        <f t="shared" si="3"/>
        <v>0.5</v>
      </c>
      <c r="U16" s="33">
        <f t="shared" si="4"/>
        <v>0.25</v>
      </c>
    </row>
    <row r="17" spans="2:21" ht="15" customHeight="1" x14ac:dyDescent="0.25">
      <c r="B17" s="1">
        <v>10</v>
      </c>
      <c r="C17" s="112">
        <v>1</v>
      </c>
      <c r="D17" s="112">
        <v>-1</v>
      </c>
      <c r="E17" s="112">
        <v>-1</v>
      </c>
      <c r="F17" s="112">
        <v>1</v>
      </c>
      <c r="G17" s="113">
        <v>1</v>
      </c>
      <c r="H17" s="1"/>
      <c r="I17" s="91"/>
      <c r="J17" s="92"/>
      <c r="K17" s="92"/>
      <c r="L17" s="92"/>
      <c r="M17" s="92"/>
      <c r="N17" s="93"/>
      <c r="P17" s="1">
        <v>10</v>
      </c>
      <c r="Q17" s="33">
        <f t="shared" si="0"/>
        <v>1.5</v>
      </c>
      <c r="R17" s="33">
        <f t="shared" si="1"/>
        <v>0.5</v>
      </c>
      <c r="S17" s="33">
        <f t="shared" si="2"/>
        <v>0.5</v>
      </c>
      <c r="T17" s="33">
        <f t="shared" si="3"/>
        <v>2</v>
      </c>
      <c r="U17" s="33">
        <f t="shared" si="4"/>
        <v>1.5</v>
      </c>
    </row>
    <row r="18" spans="2:21" ht="15" customHeight="1" x14ac:dyDescent="0.25">
      <c r="B18" s="1">
        <v>11</v>
      </c>
      <c r="C18" s="112">
        <v>-1</v>
      </c>
      <c r="D18" s="112">
        <v>1</v>
      </c>
      <c r="E18" s="112">
        <v>-1</v>
      </c>
      <c r="F18" s="112">
        <v>-1</v>
      </c>
      <c r="G18" s="113">
        <v>-1</v>
      </c>
      <c r="H18" s="1"/>
      <c r="I18" s="91"/>
      <c r="J18" s="92"/>
      <c r="K18" s="92"/>
      <c r="L18" s="92"/>
      <c r="M18" s="92"/>
      <c r="N18" s="93"/>
      <c r="P18" s="1">
        <v>11</v>
      </c>
      <c r="Q18" s="33">
        <f t="shared" si="0"/>
        <v>0.30000000000000004</v>
      </c>
      <c r="R18" s="33">
        <f t="shared" si="1"/>
        <v>1.5</v>
      </c>
      <c r="S18" s="33">
        <f t="shared" si="2"/>
        <v>0.5</v>
      </c>
      <c r="T18" s="33">
        <f t="shared" si="3"/>
        <v>0.5</v>
      </c>
      <c r="U18" s="33">
        <f t="shared" si="4"/>
        <v>0.25</v>
      </c>
    </row>
    <row r="19" spans="2:21" ht="15" customHeight="1" x14ac:dyDescent="0.25">
      <c r="B19" s="1">
        <v>12</v>
      </c>
      <c r="C19" s="112">
        <v>-1</v>
      </c>
      <c r="D19" s="112">
        <v>-1</v>
      </c>
      <c r="E19" s="112">
        <v>-1</v>
      </c>
      <c r="F19" s="112">
        <v>-1</v>
      </c>
      <c r="G19" s="113">
        <v>1</v>
      </c>
      <c r="H19" s="1"/>
      <c r="I19" s="91"/>
      <c r="J19" s="92"/>
      <c r="K19" s="92"/>
      <c r="L19" s="92"/>
      <c r="M19" s="92"/>
      <c r="N19" s="93"/>
      <c r="P19" s="1">
        <v>12</v>
      </c>
      <c r="Q19" s="33">
        <f t="shared" si="0"/>
        <v>0.30000000000000004</v>
      </c>
      <c r="R19" s="33">
        <f t="shared" si="1"/>
        <v>0.5</v>
      </c>
      <c r="S19" s="33">
        <f t="shared" si="2"/>
        <v>0.5</v>
      </c>
      <c r="T19" s="33">
        <f t="shared" si="3"/>
        <v>0.5</v>
      </c>
      <c r="U19" s="33">
        <f t="shared" si="4"/>
        <v>1.5</v>
      </c>
    </row>
    <row r="20" spans="2:21" ht="15" customHeight="1" x14ac:dyDescent="0.25">
      <c r="B20" s="1">
        <v>13</v>
      </c>
      <c r="C20" s="112">
        <v>-1</v>
      </c>
      <c r="D20" s="112">
        <v>-1</v>
      </c>
      <c r="E20" s="112">
        <v>-1</v>
      </c>
      <c r="F20" s="112">
        <v>1</v>
      </c>
      <c r="G20" s="113">
        <v>-1</v>
      </c>
      <c r="H20" s="1"/>
      <c r="I20" s="91"/>
      <c r="J20" s="92"/>
      <c r="K20" s="92"/>
      <c r="L20" s="92"/>
      <c r="M20" s="92"/>
      <c r="N20" s="93"/>
      <c r="P20" s="1">
        <v>13</v>
      </c>
      <c r="Q20" s="33">
        <f t="shared" si="0"/>
        <v>0.30000000000000004</v>
      </c>
      <c r="R20" s="33">
        <f t="shared" si="1"/>
        <v>0.5</v>
      </c>
      <c r="S20" s="33">
        <f t="shared" si="2"/>
        <v>0.5</v>
      </c>
      <c r="T20" s="33">
        <f t="shared" si="3"/>
        <v>2</v>
      </c>
      <c r="U20" s="33">
        <f t="shared" si="4"/>
        <v>0.25</v>
      </c>
    </row>
    <row r="21" spans="2:21" ht="15" customHeight="1" x14ac:dyDescent="0.25">
      <c r="B21" s="1">
        <v>14</v>
      </c>
      <c r="C21" s="112">
        <v>-1</v>
      </c>
      <c r="D21" s="112">
        <v>1</v>
      </c>
      <c r="E21" s="112">
        <v>1</v>
      </c>
      <c r="F21" s="112">
        <v>1</v>
      </c>
      <c r="G21" s="113">
        <v>-1</v>
      </c>
      <c r="H21" s="1"/>
      <c r="I21" s="91"/>
      <c r="J21" s="92"/>
      <c r="K21" s="92"/>
      <c r="L21" s="92"/>
      <c r="M21" s="92"/>
      <c r="N21" s="93"/>
      <c r="P21" s="1">
        <v>14</v>
      </c>
      <c r="Q21" s="33">
        <f t="shared" si="0"/>
        <v>0.30000000000000004</v>
      </c>
      <c r="R21" s="33">
        <f t="shared" si="1"/>
        <v>1.5</v>
      </c>
      <c r="S21" s="33">
        <f t="shared" si="2"/>
        <v>1.5</v>
      </c>
      <c r="T21" s="33">
        <f t="shared" si="3"/>
        <v>2</v>
      </c>
      <c r="U21" s="33">
        <f t="shared" si="4"/>
        <v>0.25</v>
      </c>
    </row>
    <row r="22" spans="2:21" ht="15" customHeight="1" x14ac:dyDescent="0.25">
      <c r="B22" s="1">
        <v>15</v>
      </c>
      <c r="C22" s="112">
        <v>-1</v>
      </c>
      <c r="D22" s="112">
        <v>-1</v>
      </c>
      <c r="E22" s="112">
        <v>1</v>
      </c>
      <c r="F22" s="112">
        <v>-1</v>
      </c>
      <c r="G22" s="113">
        <v>-1</v>
      </c>
      <c r="H22" s="1"/>
      <c r="I22" s="91"/>
      <c r="J22" s="92"/>
      <c r="K22" s="92"/>
      <c r="L22" s="92"/>
      <c r="M22" s="92"/>
      <c r="N22" s="93"/>
      <c r="P22" s="1">
        <v>15</v>
      </c>
      <c r="Q22" s="33">
        <f t="shared" si="0"/>
        <v>0.30000000000000004</v>
      </c>
      <c r="R22" s="33">
        <f t="shared" si="1"/>
        <v>0.5</v>
      </c>
      <c r="S22" s="33">
        <f t="shared" si="2"/>
        <v>1.5</v>
      </c>
      <c r="T22" s="33">
        <f t="shared" si="3"/>
        <v>0.5</v>
      </c>
      <c r="U22" s="33">
        <f t="shared" si="4"/>
        <v>0.25</v>
      </c>
    </row>
    <row r="23" spans="2:21" ht="15" customHeight="1" x14ac:dyDescent="0.25">
      <c r="B23" s="1">
        <v>16</v>
      </c>
      <c r="C23" s="114">
        <v>-1</v>
      </c>
      <c r="D23" s="114">
        <v>1</v>
      </c>
      <c r="E23" s="114">
        <v>-1</v>
      </c>
      <c r="F23" s="114">
        <v>1</v>
      </c>
      <c r="G23" s="115">
        <v>1</v>
      </c>
      <c r="H23" s="1"/>
      <c r="I23" s="91"/>
      <c r="J23" s="92"/>
      <c r="K23" s="92"/>
      <c r="L23" s="92"/>
      <c r="M23" s="92"/>
      <c r="N23" s="93"/>
      <c r="P23" s="1">
        <v>16</v>
      </c>
      <c r="Q23" s="35">
        <f t="shared" si="0"/>
        <v>0.30000000000000004</v>
      </c>
      <c r="R23" s="35">
        <f t="shared" si="1"/>
        <v>1.5</v>
      </c>
      <c r="S23" s="35">
        <f t="shared" si="2"/>
        <v>0.5</v>
      </c>
      <c r="T23" s="35">
        <f t="shared" si="3"/>
        <v>2</v>
      </c>
      <c r="U23" s="35">
        <f t="shared" si="4"/>
        <v>1.5</v>
      </c>
    </row>
    <row r="24" spans="2:21" ht="15.75" thickBot="1" x14ac:dyDescent="0.3">
      <c r="B24" s="1"/>
      <c r="C24" s="1"/>
      <c r="D24" s="1"/>
      <c r="E24" s="1"/>
      <c r="F24" s="1"/>
      <c r="G24" s="1"/>
      <c r="H24" s="1"/>
      <c r="I24" s="94"/>
      <c r="J24" s="95"/>
      <c r="K24" s="95"/>
      <c r="L24" s="95"/>
      <c r="M24" s="95"/>
      <c r="N24" s="96"/>
      <c r="P24" s="1"/>
      <c r="Q24" s="1"/>
      <c r="R24" s="1"/>
      <c r="S24" s="1"/>
      <c r="T24" s="1"/>
      <c r="U24" s="1"/>
    </row>
    <row r="25" spans="2:21" ht="16.5" thickTop="1" thickBot="1" x14ac:dyDescent="0.3">
      <c r="B25" s="1"/>
      <c r="C25" s="1"/>
      <c r="D25" s="1"/>
      <c r="E25" s="1"/>
      <c r="F25" s="1"/>
      <c r="G25" s="1"/>
      <c r="H25" s="1"/>
      <c r="I25" s="1"/>
      <c r="J25" s="1"/>
      <c r="K25" s="1"/>
      <c r="P25" s="14" t="s">
        <v>18</v>
      </c>
      <c r="Q25" s="119">
        <v>500</v>
      </c>
      <c r="R25" s="1" t="s">
        <v>15</v>
      </c>
      <c r="S25" s="1"/>
      <c r="T25" s="1"/>
      <c r="U25" s="1"/>
    </row>
    <row r="26" spans="2:21" ht="15.75" customHeight="1" thickBot="1" x14ac:dyDescent="0.3">
      <c r="B26" s="1"/>
      <c r="C26" s="1"/>
      <c r="D26" s="1"/>
      <c r="E26" s="1"/>
      <c r="F26" s="1"/>
      <c r="G26" s="1"/>
      <c r="H26" s="1"/>
      <c r="I26" s="1"/>
      <c r="J26" s="1"/>
      <c r="K26" s="1"/>
      <c r="P26" s="85" t="s">
        <v>0</v>
      </c>
      <c r="Q26" s="85" t="s">
        <v>16</v>
      </c>
      <c r="R26" s="85"/>
      <c r="S26" s="85"/>
      <c r="T26" s="85"/>
      <c r="U26" s="85"/>
    </row>
    <row r="27" spans="2:21" ht="15.75" thickBot="1" x14ac:dyDescent="0.3">
      <c r="B27" s="1"/>
      <c r="C27" s="1"/>
      <c r="D27" s="1"/>
      <c r="E27" s="1"/>
      <c r="F27" s="1"/>
      <c r="G27" s="1"/>
      <c r="H27" s="1"/>
      <c r="I27" s="1"/>
      <c r="J27" s="1"/>
      <c r="K27" s="1"/>
      <c r="P27" s="85"/>
      <c r="Q27" s="6" t="str">
        <f>J3</f>
        <v>I</v>
      </c>
      <c r="R27" s="8" t="str">
        <f>K3</f>
        <v>II</v>
      </c>
      <c r="S27" s="8" t="str">
        <f>L3</f>
        <v>III</v>
      </c>
      <c r="T27" s="8" t="str">
        <f>M3</f>
        <v>IV</v>
      </c>
      <c r="U27" s="8" t="str">
        <f>N3</f>
        <v>V</v>
      </c>
    </row>
    <row r="28" spans="2:21" x14ac:dyDescent="0.25">
      <c r="B28" s="1"/>
      <c r="C28" s="1"/>
      <c r="D28" s="1"/>
      <c r="E28" s="1"/>
      <c r="F28" s="1"/>
      <c r="G28" s="1"/>
      <c r="H28" s="1"/>
      <c r="I28" s="1"/>
      <c r="J28" s="1"/>
      <c r="K28" s="1"/>
      <c r="P28" s="1">
        <v>1</v>
      </c>
      <c r="Q28" s="66">
        <f>Q8/$J$4*$Q$25</f>
        <v>6.437768240343348</v>
      </c>
      <c r="R28" s="26">
        <f t="shared" ref="R28:R43" si="5">R8/$K$4*$Q$25</f>
        <v>2.5</v>
      </c>
      <c r="S28" s="26">
        <f t="shared" ref="S28:S43" si="6">S8/$L$4*$Q$25</f>
        <v>75</v>
      </c>
      <c r="T28" s="26">
        <f t="shared" ref="T28:T43" si="7">T8/$M$4*$Q$25</f>
        <v>100</v>
      </c>
      <c r="U28" s="26">
        <f t="shared" ref="U28:U43" si="8">U8/$N$4*$Q$25</f>
        <v>2.5</v>
      </c>
    </row>
    <row r="29" spans="2:21" x14ac:dyDescent="0.25">
      <c r="B29" s="1"/>
      <c r="C29" s="1"/>
      <c r="D29" s="1"/>
      <c r="E29" s="1"/>
      <c r="F29" s="1"/>
      <c r="G29" s="1"/>
      <c r="H29" s="1"/>
      <c r="I29" s="1"/>
      <c r="J29" s="1"/>
      <c r="K29" s="1"/>
      <c r="P29" s="1">
        <v>2</v>
      </c>
      <c r="Q29" s="67">
        <f t="shared" ref="Q28:Q43" si="9">Q9/$J$4*$Q$25</f>
        <v>6.437768240343348</v>
      </c>
      <c r="R29" s="40">
        <f t="shared" si="5"/>
        <v>7.5</v>
      </c>
      <c r="S29" s="40">
        <f t="shared" si="6"/>
        <v>75</v>
      </c>
      <c r="T29" s="40">
        <f t="shared" si="7"/>
        <v>25</v>
      </c>
      <c r="U29" s="40">
        <f t="shared" si="8"/>
        <v>2.5</v>
      </c>
    </row>
    <row r="30" spans="2:21" x14ac:dyDescent="0.25">
      <c r="B30" s="1"/>
      <c r="D30" s="1"/>
      <c r="H30" s="1"/>
      <c r="I30" s="1"/>
      <c r="J30" s="1"/>
      <c r="K30" s="1"/>
      <c r="P30" s="1">
        <v>3</v>
      </c>
      <c r="Q30" s="67">
        <f t="shared" si="9"/>
        <v>1.2875536480686698</v>
      </c>
      <c r="R30" s="40">
        <f t="shared" si="5"/>
        <v>7.5</v>
      </c>
      <c r="S30" s="40">
        <f t="shared" si="6"/>
        <v>75</v>
      </c>
      <c r="T30" s="40">
        <f t="shared" si="7"/>
        <v>25</v>
      </c>
      <c r="U30" s="40">
        <f t="shared" si="8"/>
        <v>15</v>
      </c>
    </row>
    <row r="31" spans="2:21" x14ac:dyDescent="0.25">
      <c r="B31" s="1"/>
      <c r="D31" s="1"/>
      <c r="E31" s="1"/>
      <c r="F31" s="1"/>
      <c r="G31" s="1"/>
      <c r="H31" s="1"/>
      <c r="I31" s="1"/>
      <c r="J31" s="1"/>
      <c r="K31" s="1"/>
      <c r="P31" s="1">
        <v>4</v>
      </c>
      <c r="Q31" s="67">
        <f t="shared" si="9"/>
        <v>6.437768240343348</v>
      </c>
      <c r="R31" s="40">
        <f t="shared" si="5"/>
        <v>7.5</v>
      </c>
      <c r="S31" s="40">
        <f t="shared" si="6"/>
        <v>25</v>
      </c>
      <c r="T31" s="40">
        <f t="shared" si="7"/>
        <v>25</v>
      </c>
      <c r="U31" s="40">
        <f t="shared" si="8"/>
        <v>15</v>
      </c>
    </row>
    <row r="32" spans="2:21" x14ac:dyDescent="0.25">
      <c r="B32" s="1"/>
      <c r="D32" s="1"/>
      <c r="E32" s="1"/>
      <c r="F32" s="1"/>
      <c r="G32" s="1"/>
      <c r="H32" s="1"/>
      <c r="I32" s="1"/>
      <c r="J32" s="1"/>
      <c r="K32" s="1"/>
      <c r="P32" s="1">
        <v>5</v>
      </c>
      <c r="Q32" s="67">
        <f t="shared" si="9"/>
        <v>1.2875536480686698</v>
      </c>
      <c r="R32" s="40">
        <f t="shared" si="5"/>
        <v>2.5</v>
      </c>
      <c r="S32" s="40">
        <f t="shared" si="6"/>
        <v>75</v>
      </c>
      <c r="T32" s="40">
        <f t="shared" si="7"/>
        <v>100</v>
      </c>
      <c r="U32" s="40">
        <f t="shared" si="8"/>
        <v>15</v>
      </c>
    </row>
    <row r="33" spans="1:21" x14ac:dyDescent="0.25">
      <c r="B33" s="1"/>
      <c r="D33" s="1"/>
      <c r="E33" s="1"/>
      <c r="F33" s="1"/>
      <c r="G33" s="1"/>
      <c r="H33" s="1"/>
      <c r="I33" s="1"/>
      <c r="J33" s="1"/>
      <c r="K33" s="1"/>
      <c r="P33" s="1">
        <v>6</v>
      </c>
      <c r="Q33" s="67">
        <f t="shared" si="9"/>
        <v>6.437768240343348</v>
      </c>
      <c r="R33" s="40">
        <f t="shared" si="5"/>
        <v>2.5</v>
      </c>
      <c r="S33" s="40">
        <f t="shared" si="6"/>
        <v>75</v>
      </c>
      <c r="T33" s="40">
        <f t="shared" si="7"/>
        <v>25</v>
      </c>
      <c r="U33" s="40">
        <f t="shared" si="8"/>
        <v>15</v>
      </c>
    </row>
    <row r="34" spans="1:21" x14ac:dyDescent="0.25">
      <c r="B34" s="1"/>
      <c r="D34" s="1"/>
      <c r="E34" s="1"/>
      <c r="F34" s="1"/>
      <c r="G34" s="1"/>
      <c r="H34" s="1"/>
      <c r="I34" s="1"/>
      <c r="J34" s="1"/>
      <c r="K34" s="1"/>
      <c r="P34" s="1">
        <v>7</v>
      </c>
      <c r="Q34" s="67">
        <f t="shared" si="9"/>
        <v>6.437768240343348</v>
      </c>
      <c r="R34" s="40">
        <f t="shared" si="5"/>
        <v>7.5</v>
      </c>
      <c r="S34" s="40">
        <f t="shared" si="6"/>
        <v>75</v>
      </c>
      <c r="T34" s="40">
        <f t="shared" si="7"/>
        <v>100</v>
      </c>
      <c r="U34" s="40">
        <f t="shared" si="8"/>
        <v>15</v>
      </c>
    </row>
    <row r="35" spans="1:21" x14ac:dyDescent="0.25">
      <c r="B35" s="1"/>
      <c r="D35" s="1"/>
      <c r="E35" s="1"/>
      <c r="F35" s="1"/>
      <c r="G35" s="1"/>
      <c r="H35" s="1"/>
      <c r="I35" s="1"/>
      <c r="J35" s="1"/>
      <c r="K35" s="1"/>
      <c r="P35" s="1">
        <v>8</v>
      </c>
      <c r="Q35" s="67">
        <f t="shared" si="9"/>
        <v>6.437768240343348</v>
      </c>
      <c r="R35" s="40">
        <f t="shared" si="5"/>
        <v>7.5</v>
      </c>
      <c r="S35" s="40">
        <f t="shared" si="6"/>
        <v>25</v>
      </c>
      <c r="T35" s="40">
        <f t="shared" si="7"/>
        <v>100</v>
      </c>
      <c r="U35" s="40">
        <f t="shared" si="8"/>
        <v>2.5</v>
      </c>
    </row>
    <row r="36" spans="1:21" x14ac:dyDescent="0.25">
      <c r="B36" s="1"/>
      <c r="D36" s="1"/>
      <c r="E36" s="1"/>
      <c r="F36" s="1"/>
      <c r="G36" s="1"/>
      <c r="H36" s="1"/>
      <c r="I36" s="1"/>
      <c r="J36" s="1"/>
      <c r="K36" s="1"/>
      <c r="P36" s="1">
        <v>9</v>
      </c>
      <c r="Q36" s="67">
        <f t="shared" si="9"/>
        <v>6.437768240343348</v>
      </c>
      <c r="R36" s="40">
        <f t="shared" si="5"/>
        <v>2.5</v>
      </c>
      <c r="S36" s="40">
        <f t="shared" si="6"/>
        <v>25</v>
      </c>
      <c r="T36" s="40">
        <f t="shared" si="7"/>
        <v>25</v>
      </c>
      <c r="U36" s="40">
        <f t="shared" si="8"/>
        <v>2.5</v>
      </c>
    </row>
    <row r="37" spans="1:21" x14ac:dyDescent="0.25">
      <c r="A37" s="78"/>
      <c r="B37" s="13"/>
      <c r="C37" s="78"/>
      <c r="D37" s="13"/>
      <c r="E37" s="13"/>
      <c r="F37" s="13"/>
      <c r="G37" s="13"/>
      <c r="H37" s="13"/>
      <c r="I37" s="13"/>
      <c r="J37" s="13"/>
      <c r="K37" s="13"/>
      <c r="L37" s="78"/>
      <c r="M37" s="78"/>
      <c r="P37" s="1">
        <v>10</v>
      </c>
      <c r="Q37" s="67">
        <f t="shared" si="9"/>
        <v>6.437768240343348</v>
      </c>
      <c r="R37" s="40">
        <f t="shared" si="5"/>
        <v>2.5</v>
      </c>
      <c r="S37" s="40">
        <f t="shared" si="6"/>
        <v>25</v>
      </c>
      <c r="T37" s="40">
        <f t="shared" si="7"/>
        <v>100</v>
      </c>
      <c r="U37" s="40">
        <f t="shared" si="8"/>
        <v>15</v>
      </c>
    </row>
    <row r="38" spans="1:21" x14ac:dyDescent="0.25">
      <c r="A38" s="78"/>
      <c r="B38" s="79"/>
      <c r="C38" s="79"/>
      <c r="D38" s="80"/>
      <c r="E38" s="79"/>
      <c r="F38" s="13"/>
      <c r="G38" s="13"/>
      <c r="H38" s="78"/>
      <c r="I38" s="13"/>
      <c r="J38" s="81"/>
      <c r="K38" s="13"/>
      <c r="L38" s="13"/>
      <c r="M38" s="78"/>
      <c r="P38" s="1">
        <v>11</v>
      </c>
      <c r="Q38" s="67">
        <f t="shared" si="9"/>
        <v>1.2875536480686698</v>
      </c>
      <c r="R38" s="40">
        <f t="shared" si="5"/>
        <v>7.5</v>
      </c>
      <c r="S38" s="40">
        <f t="shared" si="6"/>
        <v>25</v>
      </c>
      <c r="T38" s="40">
        <f t="shared" si="7"/>
        <v>25</v>
      </c>
      <c r="U38" s="40">
        <f t="shared" si="8"/>
        <v>2.5</v>
      </c>
    </row>
    <row r="39" spans="1:21" x14ac:dyDescent="0.25">
      <c r="A39" s="78"/>
      <c r="B39" s="79"/>
      <c r="C39" s="79"/>
      <c r="D39" s="80"/>
      <c r="E39" s="79"/>
      <c r="F39" s="13"/>
      <c r="G39" s="78"/>
      <c r="H39" s="78"/>
      <c r="I39" s="78"/>
      <c r="J39" s="78"/>
      <c r="K39" s="13"/>
      <c r="L39" s="13"/>
      <c r="M39" s="78"/>
      <c r="P39" s="1">
        <v>12</v>
      </c>
      <c r="Q39" s="67">
        <f t="shared" si="9"/>
        <v>1.2875536480686698</v>
      </c>
      <c r="R39" s="40">
        <f t="shared" si="5"/>
        <v>2.5</v>
      </c>
      <c r="S39" s="40">
        <f t="shared" si="6"/>
        <v>25</v>
      </c>
      <c r="T39" s="40">
        <f t="shared" si="7"/>
        <v>25</v>
      </c>
      <c r="U39" s="40">
        <f t="shared" si="8"/>
        <v>15</v>
      </c>
    </row>
    <row r="40" spans="1:21" x14ac:dyDescent="0.25">
      <c r="A40" s="78"/>
      <c r="B40" s="84"/>
      <c r="C40" s="84"/>
      <c r="D40" s="80"/>
      <c r="E40" s="79"/>
      <c r="F40" s="13"/>
      <c r="G40" s="82"/>
      <c r="H40" s="82"/>
      <c r="I40" s="78"/>
      <c r="J40" s="78"/>
      <c r="K40" s="13"/>
      <c r="L40" s="13"/>
      <c r="M40" s="78"/>
      <c r="P40" s="1">
        <v>13</v>
      </c>
      <c r="Q40" s="67">
        <f t="shared" si="9"/>
        <v>1.2875536480686698</v>
      </c>
      <c r="R40" s="40">
        <f t="shared" si="5"/>
        <v>2.5</v>
      </c>
      <c r="S40" s="40">
        <f t="shared" si="6"/>
        <v>25</v>
      </c>
      <c r="T40" s="40">
        <f t="shared" si="7"/>
        <v>100</v>
      </c>
      <c r="U40" s="40">
        <f t="shared" si="8"/>
        <v>2.5</v>
      </c>
    </row>
    <row r="41" spans="1:21" x14ac:dyDescent="0.25">
      <c r="A41" s="78"/>
      <c r="B41" s="84"/>
      <c r="C41" s="84"/>
      <c r="D41" s="80"/>
      <c r="E41" s="79"/>
      <c r="F41" s="13"/>
      <c r="G41" s="82"/>
      <c r="H41" s="82"/>
      <c r="I41" s="78"/>
      <c r="J41" s="81"/>
      <c r="K41" s="13"/>
      <c r="L41" s="13"/>
      <c r="M41" s="78"/>
      <c r="P41" s="1">
        <v>14</v>
      </c>
      <c r="Q41" s="67">
        <f t="shared" si="9"/>
        <v>1.2875536480686698</v>
      </c>
      <c r="R41" s="40">
        <f t="shared" si="5"/>
        <v>7.5</v>
      </c>
      <c r="S41" s="40">
        <f t="shared" si="6"/>
        <v>75</v>
      </c>
      <c r="T41" s="40">
        <f t="shared" si="7"/>
        <v>100</v>
      </c>
      <c r="U41" s="40">
        <f t="shared" si="8"/>
        <v>2.5</v>
      </c>
    </row>
    <row r="42" spans="1:21" x14ac:dyDescent="0.25">
      <c r="A42" s="78"/>
      <c r="B42" s="84"/>
      <c r="C42" s="84"/>
      <c r="D42" s="80"/>
      <c r="E42" s="79"/>
      <c r="F42" s="13"/>
      <c r="G42" s="82"/>
      <c r="H42" s="82"/>
      <c r="I42" s="78"/>
      <c r="J42" s="78"/>
      <c r="K42" s="13"/>
      <c r="L42" s="13"/>
      <c r="M42" s="78"/>
      <c r="P42" s="1">
        <v>15</v>
      </c>
      <c r="Q42" s="67">
        <f t="shared" si="9"/>
        <v>1.2875536480686698</v>
      </c>
      <c r="R42" s="40">
        <f t="shared" si="5"/>
        <v>2.5</v>
      </c>
      <c r="S42" s="40">
        <f t="shared" si="6"/>
        <v>75</v>
      </c>
      <c r="T42" s="40">
        <f t="shared" si="7"/>
        <v>25</v>
      </c>
      <c r="U42" s="40">
        <f t="shared" si="8"/>
        <v>2.5</v>
      </c>
    </row>
    <row r="43" spans="1:21" x14ac:dyDescent="0.25">
      <c r="A43" s="78"/>
      <c r="B43" s="84"/>
      <c r="C43" s="84"/>
      <c r="D43" s="80"/>
      <c r="E43" s="79"/>
      <c r="F43" s="13"/>
      <c r="G43" s="82"/>
      <c r="H43" s="82"/>
      <c r="I43" s="78"/>
      <c r="J43" s="81"/>
      <c r="K43" s="13"/>
      <c r="L43" s="13"/>
      <c r="M43" s="78"/>
      <c r="P43" s="1">
        <v>16</v>
      </c>
      <c r="Q43" s="68">
        <f t="shared" si="9"/>
        <v>1.2875536480686698</v>
      </c>
      <c r="R43" s="42">
        <f t="shared" si="5"/>
        <v>7.5</v>
      </c>
      <c r="S43" s="42">
        <f t="shared" si="6"/>
        <v>25</v>
      </c>
      <c r="T43" s="42">
        <f t="shared" si="7"/>
        <v>100</v>
      </c>
      <c r="U43" s="42">
        <f t="shared" si="8"/>
        <v>15</v>
      </c>
    </row>
    <row r="44" spans="1:21" x14ac:dyDescent="0.25">
      <c r="A44" s="78"/>
      <c r="B44" s="84"/>
      <c r="C44" s="84"/>
      <c r="D44" s="80"/>
      <c r="E44" s="79"/>
      <c r="F44" s="13"/>
      <c r="G44" s="82"/>
      <c r="H44" s="82"/>
      <c r="I44" s="78"/>
      <c r="J44" s="81"/>
      <c r="K44" s="13"/>
      <c r="L44" s="13"/>
      <c r="M44" s="78"/>
      <c r="Q44" s="69"/>
    </row>
    <row r="45" spans="1:21" x14ac:dyDescent="0.25">
      <c r="A45" s="78"/>
      <c r="B45" s="84"/>
      <c r="C45" s="84"/>
      <c r="D45" s="80"/>
      <c r="E45" s="79"/>
      <c r="F45" s="13"/>
      <c r="G45" s="82"/>
      <c r="H45" s="82"/>
      <c r="I45" s="78"/>
      <c r="J45" s="81"/>
      <c r="K45" s="13"/>
      <c r="L45" s="13"/>
      <c r="M45" s="78"/>
      <c r="O45" s="98" t="s">
        <v>17</v>
      </c>
      <c r="P45" s="98"/>
      <c r="Q45" s="99">
        <f t="shared" ref="Q45:U45" si="10">SUM(Q28:Q43)</f>
        <v>61.802575107296121</v>
      </c>
      <c r="R45" s="97">
        <f t="shared" si="10"/>
        <v>80</v>
      </c>
      <c r="S45" s="97">
        <f t="shared" si="10"/>
        <v>800</v>
      </c>
      <c r="T45" s="97">
        <f t="shared" si="10"/>
        <v>1000</v>
      </c>
      <c r="U45" s="97">
        <f t="shared" si="10"/>
        <v>140</v>
      </c>
    </row>
    <row r="46" spans="1:21" x14ac:dyDescent="0.25">
      <c r="A46" s="78"/>
      <c r="B46" s="84"/>
      <c r="C46" s="84"/>
      <c r="D46" s="80"/>
      <c r="E46" s="79"/>
      <c r="F46" s="13"/>
      <c r="G46" s="82"/>
      <c r="H46" s="82"/>
      <c r="I46" s="78"/>
      <c r="J46" s="81"/>
      <c r="K46" s="13"/>
      <c r="L46" s="13"/>
      <c r="M46" s="78"/>
      <c r="O46" s="98"/>
      <c r="P46" s="98"/>
      <c r="Q46" s="99"/>
      <c r="R46" s="97"/>
      <c r="S46" s="97"/>
      <c r="T46" s="97"/>
      <c r="U46" s="97"/>
    </row>
    <row r="47" spans="1:21" x14ac:dyDescent="0.25">
      <c r="A47" s="78"/>
      <c r="B47" s="84"/>
      <c r="C47" s="84"/>
      <c r="D47" s="80"/>
      <c r="E47" s="79"/>
      <c r="F47" s="13"/>
      <c r="G47" s="82"/>
      <c r="H47" s="82"/>
      <c r="I47" s="78"/>
      <c r="J47" s="81"/>
      <c r="K47" s="13"/>
      <c r="L47" s="13"/>
      <c r="M47" s="78"/>
      <c r="P47" s="15" t="s">
        <v>25</v>
      </c>
      <c r="Q47" s="30">
        <v>100</v>
      </c>
      <c r="R47" s="30">
        <v>100</v>
      </c>
      <c r="S47" s="30">
        <v>1000</v>
      </c>
      <c r="T47" s="30">
        <v>1000</v>
      </c>
      <c r="U47" s="30">
        <v>200</v>
      </c>
    </row>
    <row r="48" spans="1:21" x14ac:dyDescent="0.25">
      <c r="A48" s="78"/>
      <c r="B48" s="84"/>
      <c r="C48" s="84"/>
      <c r="D48" s="80"/>
      <c r="E48" s="79"/>
      <c r="F48" s="13"/>
      <c r="G48" s="82"/>
      <c r="H48" s="82"/>
      <c r="I48" s="78"/>
      <c r="J48" s="81"/>
      <c r="K48" s="13"/>
      <c r="L48" s="13"/>
      <c r="M48" s="78"/>
    </row>
    <row r="49" spans="1:13" x14ac:dyDescent="0.25">
      <c r="A49" s="78"/>
      <c r="B49" s="84"/>
      <c r="C49" s="84"/>
      <c r="D49" s="80"/>
      <c r="E49" s="79"/>
      <c r="F49" s="78"/>
      <c r="G49" s="82"/>
      <c r="H49" s="82"/>
      <c r="I49" s="78"/>
      <c r="J49" s="81"/>
      <c r="K49" s="13"/>
      <c r="L49" s="13"/>
      <c r="M49" s="78"/>
    </row>
    <row r="50" spans="1:13" x14ac:dyDescent="0.25">
      <c r="A50" s="78"/>
      <c r="B50" s="84"/>
      <c r="C50" s="84"/>
      <c r="D50" s="80"/>
      <c r="E50" s="79"/>
      <c r="F50" s="13"/>
      <c r="G50" s="82"/>
      <c r="H50" s="82"/>
      <c r="I50" s="78"/>
      <c r="J50" s="81"/>
      <c r="K50" s="13"/>
      <c r="L50" s="13"/>
      <c r="M50" s="78"/>
    </row>
    <row r="51" spans="1:13" x14ac:dyDescent="0.25">
      <c r="A51" s="78"/>
      <c r="B51" s="79"/>
      <c r="C51" s="79"/>
      <c r="D51" s="80"/>
      <c r="E51" s="79"/>
      <c r="F51" s="13"/>
      <c r="G51" s="78"/>
      <c r="H51" s="78"/>
      <c r="I51" s="78"/>
      <c r="J51" s="78"/>
      <c r="K51" s="13"/>
      <c r="L51" s="13"/>
      <c r="M51" s="78"/>
    </row>
    <row r="52" spans="1:13" x14ac:dyDescent="0.25">
      <c r="A52" s="78"/>
      <c r="B52" s="78"/>
      <c r="C52" s="78"/>
      <c r="D52" s="78"/>
      <c r="E52" s="78"/>
      <c r="F52" s="78"/>
      <c r="G52" s="78"/>
      <c r="H52" s="78"/>
      <c r="I52" s="78"/>
      <c r="J52" s="78"/>
      <c r="K52" s="78"/>
      <c r="L52" s="78"/>
      <c r="M52" s="78"/>
    </row>
    <row r="53" spans="1:13" x14ac:dyDescent="0.25">
      <c r="A53" s="78"/>
      <c r="B53" s="78"/>
      <c r="C53" s="78"/>
      <c r="D53" s="78"/>
      <c r="E53" s="78"/>
      <c r="F53" s="79"/>
      <c r="G53" s="79"/>
      <c r="H53" s="80"/>
      <c r="I53" s="79"/>
      <c r="J53" s="13"/>
      <c r="K53" s="13"/>
      <c r="L53" s="13"/>
      <c r="M53" s="78"/>
    </row>
    <row r="54" spans="1:13" x14ac:dyDescent="0.25">
      <c r="A54" s="78"/>
      <c r="B54" s="78"/>
      <c r="C54" s="78"/>
      <c r="D54" s="78"/>
      <c r="E54" s="78"/>
      <c r="F54" s="79"/>
      <c r="G54" s="79"/>
      <c r="H54" s="80"/>
      <c r="I54" s="79"/>
      <c r="J54" s="13"/>
      <c r="K54" s="13"/>
      <c r="L54" s="13"/>
      <c r="M54" s="78"/>
    </row>
    <row r="55" spans="1:13" x14ac:dyDescent="0.25">
      <c r="A55" s="78"/>
      <c r="B55" s="78"/>
      <c r="C55" s="78"/>
      <c r="D55" s="78"/>
      <c r="E55" s="78"/>
      <c r="F55" s="84"/>
      <c r="G55" s="84"/>
      <c r="H55" s="80"/>
      <c r="I55" s="79"/>
      <c r="J55" s="13"/>
      <c r="K55" s="13"/>
      <c r="L55" s="13"/>
      <c r="M55" s="78"/>
    </row>
    <row r="56" spans="1:13" x14ac:dyDescent="0.25">
      <c r="A56" s="78"/>
      <c r="B56" s="78"/>
      <c r="C56" s="78"/>
      <c r="D56" s="78"/>
      <c r="E56" s="78"/>
      <c r="F56" s="84"/>
      <c r="G56" s="84"/>
      <c r="H56" s="80"/>
      <c r="I56" s="79"/>
      <c r="J56" s="13"/>
      <c r="K56" s="13"/>
      <c r="L56" s="13"/>
      <c r="M56" s="78"/>
    </row>
    <row r="57" spans="1:13" x14ac:dyDescent="0.25">
      <c r="A57" s="78"/>
      <c r="B57" s="78"/>
      <c r="C57" s="78"/>
      <c r="D57" s="78"/>
      <c r="E57" s="78"/>
      <c r="F57" s="84"/>
      <c r="G57" s="84"/>
      <c r="H57" s="80"/>
      <c r="I57" s="79"/>
      <c r="J57" s="13"/>
      <c r="K57" s="13"/>
      <c r="L57" s="13"/>
      <c r="M57" s="78"/>
    </row>
    <row r="58" spans="1:13" x14ac:dyDescent="0.25">
      <c r="A58" s="78"/>
      <c r="B58" s="78"/>
      <c r="C58" s="78"/>
      <c r="D58" s="78"/>
      <c r="E58" s="78"/>
      <c r="F58" s="84"/>
      <c r="G58" s="84"/>
      <c r="H58" s="80"/>
      <c r="I58" s="79"/>
      <c r="J58" s="13"/>
      <c r="K58" s="13"/>
      <c r="L58" s="13"/>
      <c r="M58" s="78"/>
    </row>
    <row r="59" spans="1:13" x14ac:dyDescent="0.25">
      <c r="A59" s="78"/>
      <c r="B59" s="78"/>
      <c r="C59" s="78"/>
      <c r="D59" s="78"/>
      <c r="E59" s="78"/>
      <c r="F59" s="84"/>
      <c r="G59" s="84"/>
      <c r="H59" s="80"/>
      <c r="I59" s="79"/>
      <c r="J59" s="13"/>
      <c r="K59" s="13"/>
      <c r="L59" s="13"/>
      <c r="M59" s="78"/>
    </row>
    <row r="60" spans="1:13" x14ac:dyDescent="0.25">
      <c r="A60" s="78"/>
      <c r="B60" s="78"/>
      <c r="C60" s="78"/>
      <c r="D60" s="78"/>
      <c r="E60" s="78"/>
      <c r="F60" s="84"/>
      <c r="G60" s="84"/>
      <c r="H60" s="80"/>
      <c r="I60" s="79"/>
      <c r="J60" s="13"/>
      <c r="K60" s="13"/>
      <c r="L60" s="13"/>
      <c r="M60" s="78"/>
    </row>
    <row r="61" spans="1:13" x14ac:dyDescent="0.25">
      <c r="A61" s="78"/>
      <c r="B61" s="78"/>
      <c r="C61" s="78"/>
      <c r="D61" s="78"/>
      <c r="E61" s="78"/>
      <c r="F61" s="84"/>
      <c r="G61" s="84"/>
      <c r="H61" s="80"/>
      <c r="I61" s="79"/>
      <c r="J61" s="13"/>
      <c r="K61" s="13"/>
      <c r="L61" s="13"/>
      <c r="M61" s="78"/>
    </row>
    <row r="62" spans="1:13" x14ac:dyDescent="0.25">
      <c r="A62" s="78"/>
      <c r="B62" s="78"/>
      <c r="C62" s="78"/>
      <c r="D62" s="78"/>
      <c r="E62" s="78"/>
      <c r="F62" s="84"/>
      <c r="G62" s="84"/>
      <c r="H62" s="80"/>
      <c r="I62" s="79"/>
      <c r="J62" s="13"/>
      <c r="K62" s="13"/>
      <c r="L62" s="13"/>
      <c r="M62" s="78"/>
    </row>
    <row r="63" spans="1:13" x14ac:dyDescent="0.25">
      <c r="A63" s="78"/>
      <c r="B63" s="78"/>
      <c r="C63" s="78"/>
      <c r="D63" s="78"/>
      <c r="E63" s="78"/>
      <c r="F63" s="84"/>
      <c r="G63" s="84"/>
      <c r="H63" s="80"/>
      <c r="I63" s="79"/>
      <c r="J63" s="13"/>
      <c r="K63" s="13"/>
      <c r="L63" s="13"/>
      <c r="M63" s="78"/>
    </row>
    <row r="64" spans="1:13" x14ac:dyDescent="0.25">
      <c r="A64" s="78"/>
      <c r="B64" s="78"/>
      <c r="C64" s="78"/>
      <c r="D64" s="78"/>
      <c r="E64" s="78"/>
      <c r="F64" s="84"/>
      <c r="G64" s="84"/>
      <c r="H64" s="80"/>
      <c r="I64" s="79"/>
      <c r="J64" s="78"/>
      <c r="K64" s="13"/>
      <c r="L64" s="13"/>
      <c r="M64" s="78"/>
    </row>
    <row r="65" spans="1:13" x14ac:dyDescent="0.25">
      <c r="A65" s="78"/>
      <c r="B65" s="78"/>
      <c r="C65" s="78"/>
      <c r="D65" s="78"/>
      <c r="E65" s="78"/>
      <c r="F65" s="84"/>
      <c r="G65" s="84"/>
      <c r="H65" s="80"/>
      <c r="I65" s="79"/>
      <c r="J65" s="13"/>
      <c r="K65" s="13"/>
      <c r="L65" s="13"/>
      <c r="M65" s="78"/>
    </row>
    <row r="66" spans="1:13" x14ac:dyDescent="0.25">
      <c r="A66" s="78"/>
      <c r="B66" s="78"/>
      <c r="C66" s="78"/>
      <c r="D66" s="78"/>
      <c r="E66" s="78"/>
      <c r="F66" s="79"/>
      <c r="G66" s="79"/>
      <c r="H66" s="80"/>
      <c r="I66" s="79"/>
      <c r="J66" s="13"/>
      <c r="K66" s="13"/>
      <c r="L66" s="13"/>
      <c r="M66" s="78"/>
    </row>
    <row r="67" spans="1:13" x14ac:dyDescent="0.25">
      <c r="K67" s="13"/>
      <c r="L67" s="13"/>
    </row>
    <row r="68" spans="1:13" x14ac:dyDescent="0.25">
      <c r="K68" s="13"/>
      <c r="L68" s="13"/>
    </row>
    <row r="69" spans="1:13" x14ac:dyDescent="0.25">
      <c r="K69" s="13"/>
      <c r="L69" s="13"/>
    </row>
    <row r="70" spans="1:13" x14ac:dyDescent="0.25">
      <c r="K70" s="13"/>
      <c r="L70" s="13"/>
    </row>
    <row r="71" spans="1:13" x14ac:dyDescent="0.25">
      <c r="K71" s="13"/>
      <c r="L71" s="13"/>
    </row>
    <row r="72" spans="1:13" x14ac:dyDescent="0.25">
      <c r="K72" s="13"/>
      <c r="L72" s="13"/>
    </row>
  </sheetData>
  <sheetProtection algorithmName="SHA-512" hashValue="Lxz/ZlElJytNR9OTwl7j9unGTJxoJg6gyj40Bz3qcSAfgDGA/XAsnmgm4y1dvN7lqOHUvgiqj9Ojrp2cJT0Z4g==" saltValue="Lm8lxGFbjPiKTUIhqXGC3g==" spinCount="100000" sheet="1" objects="1" scenarios="1"/>
  <mergeCells count="23">
    <mergeCell ref="U45:U46"/>
    <mergeCell ref="O45:P46"/>
    <mergeCell ref="Q45:Q46"/>
    <mergeCell ref="R45:R46"/>
    <mergeCell ref="S45:S46"/>
    <mergeCell ref="T45:T46"/>
    <mergeCell ref="P26:P27"/>
    <mergeCell ref="Q26:U26"/>
    <mergeCell ref="B6:B7"/>
    <mergeCell ref="C6:G6"/>
    <mergeCell ref="I6:I7"/>
    <mergeCell ref="J6:N6"/>
    <mergeCell ref="P6:P7"/>
    <mergeCell ref="Q6:U6"/>
    <mergeCell ref="I13:N24"/>
    <mergeCell ref="F55:F57"/>
    <mergeCell ref="G55:G57"/>
    <mergeCell ref="F58:F65"/>
    <mergeCell ref="G58:G65"/>
    <mergeCell ref="B40:B42"/>
    <mergeCell ref="C40:C42"/>
    <mergeCell ref="B43:B50"/>
    <mergeCell ref="C43:C5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S55"/>
  <sheetViews>
    <sheetView workbookViewId="0">
      <selection activeCell="H18" sqref="H18"/>
    </sheetView>
  </sheetViews>
  <sheetFormatPr defaultRowHeight="15" x14ac:dyDescent="0.25"/>
  <cols>
    <col min="6" max="6" width="12.5703125" customWidth="1"/>
    <col min="7" max="7" width="13.28515625" customWidth="1"/>
    <col min="8" max="8" width="14.140625" customWidth="1"/>
    <col min="11" max="11" width="14.7109375" customWidth="1"/>
    <col min="12" max="12" width="14.5703125" customWidth="1"/>
    <col min="14" max="14" width="10.42578125" customWidth="1"/>
    <col min="15" max="15" width="20.5703125" customWidth="1"/>
    <col min="16" max="16" width="4.140625" customWidth="1"/>
    <col min="17" max="17" width="5" customWidth="1"/>
    <col min="18" max="18" width="6.140625" customWidth="1"/>
  </cols>
  <sheetData>
    <row r="1" spans="2:19" ht="18.75" x14ac:dyDescent="0.3">
      <c r="B1" s="16" t="s">
        <v>20</v>
      </c>
    </row>
    <row r="3" spans="2:19" x14ac:dyDescent="0.25">
      <c r="F3" s="15" t="s">
        <v>14</v>
      </c>
      <c r="G3" s="122" t="s">
        <v>7</v>
      </c>
      <c r="H3" s="123" t="s">
        <v>8</v>
      </c>
      <c r="J3" t="s">
        <v>27</v>
      </c>
    </row>
    <row r="4" spans="2:19" ht="15.75" x14ac:dyDescent="0.25">
      <c r="B4" s="19" t="s">
        <v>5</v>
      </c>
      <c r="C4" s="19"/>
      <c r="F4" s="44" t="s">
        <v>24</v>
      </c>
      <c r="G4" s="124">
        <v>116.5</v>
      </c>
      <c r="H4" s="125">
        <v>100</v>
      </c>
      <c r="J4" s="19" t="s">
        <v>6</v>
      </c>
      <c r="K4" s="19"/>
    </row>
    <row r="5" spans="2:19" ht="15.75" thickBot="1" x14ac:dyDescent="0.3"/>
    <row r="6" spans="2:19" ht="30" customHeight="1" thickBot="1" x14ac:dyDescent="0.3">
      <c r="B6" s="85" t="s">
        <v>0</v>
      </c>
      <c r="C6" s="85" t="s">
        <v>12</v>
      </c>
      <c r="D6" s="85"/>
      <c r="E6" s="9"/>
      <c r="F6" s="85" t="s">
        <v>13</v>
      </c>
      <c r="G6" s="85" t="s">
        <v>28</v>
      </c>
      <c r="H6" s="85"/>
      <c r="J6" s="85" t="s">
        <v>0</v>
      </c>
      <c r="K6" s="85" t="s">
        <v>29</v>
      </c>
      <c r="L6" s="85"/>
    </row>
    <row r="7" spans="2:19" ht="15.75" thickBot="1" x14ac:dyDescent="0.3">
      <c r="B7" s="85"/>
      <c r="C7" s="8" t="str">
        <f>G3</f>
        <v>I</v>
      </c>
      <c r="D7" s="8" t="str">
        <f>H3</f>
        <v>II</v>
      </c>
      <c r="E7" s="9"/>
      <c r="F7" s="85"/>
      <c r="G7" s="8" t="str">
        <f>G3</f>
        <v>I</v>
      </c>
      <c r="H7" s="8" t="str">
        <f>H3</f>
        <v>II</v>
      </c>
      <c r="J7" s="85"/>
      <c r="K7" s="8" t="str">
        <f>G3</f>
        <v>I</v>
      </c>
      <c r="L7" s="8" t="str">
        <f>H3</f>
        <v>II</v>
      </c>
    </row>
    <row r="8" spans="2:19" ht="15.75" customHeight="1" thickTop="1" x14ac:dyDescent="0.25">
      <c r="B8" s="7">
        <v>1</v>
      </c>
      <c r="C8" s="24">
        <v>0</v>
      </c>
      <c r="D8" s="27">
        <v>1</v>
      </c>
      <c r="E8" s="1"/>
      <c r="F8" s="1" t="s">
        <v>1</v>
      </c>
      <c r="G8" s="118">
        <v>0.3</v>
      </c>
      <c r="H8" s="119">
        <v>0.5</v>
      </c>
      <c r="J8" s="1">
        <v>1</v>
      </c>
      <c r="K8" s="74">
        <f t="shared" ref="K8:K23" si="0">($G$10*C8+2*$G$11)*0.5</f>
        <v>0.9</v>
      </c>
      <c r="L8" s="74">
        <f t="shared" ref="L8:L23" si="1">($H$10*D8+2*$H$11)*0.5</f>
        <v>1.5</v>
      </c>
      <c r="N8" s="88" t="s">
        <v>30</v>
      </c>
      <c r="O8" s="89"/>
      <c r="P8" s="89"/>
      <c r="Q8" s="89"/>
      <c r="R8" s="89"/>
      <c r="S8" s="90"/>
    </row>
    <row r="9" spans="2:19" ht="15" customHeight="1" x14ac:dyDescent="0.25">
      <c r="B9" s="1">
        <v>2</v>
      </c>
      <c r="C9" s="33">
        <v>-1</v>
      </c>
      <c r="D9" s="34">
        <v>-1</v>
      </c>
      <c r="E9" s="1"/>
      <c r="F9" s="3" t="s">
        <v>2</v>
      </c>
      <c r="G9" s="120">
        <v>1.5</v>
      </c>
      <c r="H9" s="121">
        <v>1.5</v>
      </c>
      <c r="J9" s="1">
        <v>2</v>
      </c>
      <c r="K9" s="75">
        <f t="shared" si="0"/>
        <v>0.30000000000000004</v>
      </c>
      <c r="L9" s="75">
        <f t="shared" si="1"/>
        <v>0.5</v>
      </c>
      <c r="N9" s="91"/>
      <c r="O9" s="92"/>
      <c r="P9" s="92"/>
      <c r="Q9" s="92"/>
      <c r="R9" s="92"/>
      <c r="S9" s="93"/>
    </row>
    <row r="10" spans="2:19" ht="15" customHeight="1" x14ac:dyDescent="0.25">
      <c r="B10" s="1">
        <v>3</v>
      </c>
      <c r="C10" s="33">
        <v>-0.5</v>
      </c>
      <c r="D10" s="34">
        <v>0.5</v>
      </c>
      <c r="E10" s="1"/>
      <c r="F10" s="20" t="s">
        <v>3</v>
      </c>
      <c r="G10" s="33">
        <f>G9-G8</f>
        <v>1.2</v>
      </c>
      <c r="H10" s="34">
        <f>H9-H8</f>
        <v>1</v>
      </c>
      <c r="J10" s="1">
        <v>3</v>
      </c>
      <c r="K10" s="75">
        <f t="shared" si="0"/>
        <v>0.60000000000000009</v>
      </c>
      <c r="L10" s="75">
        <f t="shared" si="1"/>
        <v>1.25</v>
      </c>
      <c r="N10" s="91"/>
      <c r="O10" s="92"/>
      <c r="P10" s="92"/>
      <c r="Q10" s="92"/>
      <c r="R10" s="92"/>
      <c r="S10" s="93"/>
    </row>
    <row r="11" spans="2:19" ht="15" customHeight="1" x14ac:dyDescent="0.25">
      <c r="B11" s="1">
        <v>4</v>
      </c>
      <c r="C11" s="33">
        <v>1</v>
      </c>
      <c r="D11" s="34">
        <v>1</v>
      </c>
      <c r="E11" s="1"/>
      <c r="F11" s="21" t="s">
        <v>4</v>
      </c>
      <c r="G11" s="39">
        <f>AVERAGE(G8:G9)</f>
        <v>0.9</v>
      </c>
      <c r="H11" s="23">
        <f>AVERAGE(H8:H9)</f>
        <v>1</v>
      </c>
      <c r="J11" s="1">
        <v>4</v>
      </c>
      <c r="K11" s="75">
        <f t="shared" si="0"/>
        <v>1.5</v>
      </c>
      <c r="L11" s="75">
        <f t="shared" si="1"/>
        <v>1.5</v>
      </c>
      <c r="N11" s="91"/>
      <c r="O11" s="92"/>
      <c r="P11" s="92"/>
      <c r="Q11" s="92"/>
      <c r="R11" s="92"/>
      <c r="S11" s="93"/>
    </row>
    <row r="12" spans="2:19" ht="15" customHeight="1" x14ac:dyDescent="0.25">
      <c r="B12" s="1">
        <v>5</v>
      </c>
      <c r="C12" s="33">
        <v>0</v>
      </c>
      <c r="D12" s="34">
        <v>0</v>
      </c>
      <c r="E12" s="1"/>
      <c r="F12" s="1"/>
      <c r="G12" s="1"/>
      <c r="H12" s="1"/>
      <c r="J12" s="1">
        <v>5</v>
      </c>
      <c r="K12" s="75">
        <f t="shared" si="0"/>
        <v>0.9</v>
      </c>
      <c r="L12" s="75">
        <f t="shared" si="1"/>
        <v>1</v>
      </c>
      <c r="N12" s="91"/>
      <c r="O12" s="92"/>
      <c r="P12" s="92"/>
      <c r="Q12" s="92"/>
      <c r="R12" s="92"/>
      <c r="S12" s="93"/>
    </row>
    <row r="13" spans="2:19" ht="15.75" customHeight="1" x14ac:dyDescent="0.25">
      <c r="B13" s="1">
        <v>6</v>
      </c>
      <c r="C13" s="33">
        <v>-1</v>
      </c>
      <c r="D13" s="34">
        <v>1</v>
      </c>
      <c r="E13" s="1"/>
      <c r="F13" s="1"/>
      <c r="G13" s="1"/>
      <c r="H13" s="1"/>
      <c r="J13" s="1">
        <v>6</v>
      </c>
      <c r="K13" s="75">
        <f t="shared" si="0"/>
        <v>0.30000000000000004</v>
      </c>
      <c r="L13" s="75">
        <f t="shared" si="1"/>
        <v>1.5</v>
      </c>
      <c r="N13" s="91"/>
      <c r="O13" s="92"/>
      <c r="P13" s="92"/>
      <c r="Q13" s="92"/>
      <c r="R13" s="92"/>
      <c r="S13" s="93"/>
    </row>
    <row r="14" spans="2:19" ht="15" customHeight="1" x14ac:dyDescent="0.25">
      <c r="B14" s="1">
        <v>7</v>
      </c>
      <c r="C14" s="33">
        <v>1</v>
      </c>
      <c r="D14" s="34">
        <v>-1</v>
      </c>
      <c r="E14" s="1"/>
      <c r="F14" s="1"/>
      <c r="G14" s="1"/>
      <c r="H14" s="1"/>
      <c r="J14" s="1">
        <v>7</v>
      </c>
      <c r="K14" s="75">
        <f t="shared" si="0"/>
        <v>1.5</v>
      </c>
      <c r="L14" s="75">
        <f t="shared" si="1"/>
        <v>0.5</v>
      </c>
      <c r="N14" s="91"/>
      <c r="O14" s="92"/>
      <c r="P14" s="92"/>
      <c r="Q14" s="92"/>
      <c r="R14" s="92"/>
      <c r="S14" s="93"/>
    </row>
    <row r="15" spans="2:19" ht="15" customHeight="1" x14ac:dyDescent="0.25">
      <c r="B15" s="1">
        <v>8</v>
      </c>
      <c r="C15" s="33">
        <v>1</v>
      </c>
      <c r="D15" s="34">
        <v>1</v>
      </c>
      <c r="E15" s="1"/>
      <c r="F15" s="1"/>
      <c r="G15" s="1"/>
      <c r="H15" s="1"/>
      <c r="J15" s="1">
        <v>8</v>
      </c>
      <c r="K15" s="75">
        <f t="shared" si="0"/>
        <v>1.5</v>
      </c>
      <c r="L15" s="75">
        <f t="shared" si="1"/>
        <v>1.5</v>
      </c>
      <c r="N15" s="91"/>
      <c r="O15" s="92"/>
      <c r="P15" s="92"/>
      <c r="Q15" s="92"/>
      <c r="R15" s="92"/>
      <c r="S15" s="93"/>
    </row>
    <row r="16" spans="2:19" ht="15" customHeight="1" x14ac:dyDescent="0.25">
      <c r="B16" s="1">
        <v>9</v>
      </c>
      <c r="C16" s="33">
        <v>-0.5</v>
      </c>
      <c r="D16" s="34">
        <v>-0.5</v>
      </c>
      <c r="E16" s="1"/>
      <c r="F16" s="1"/>
      <c r="G16" s="1"/>
      <c r="H16" s="1"/>
      <c r="J16" s="1">
        <v>9</v>
      </c>
      <c r="K16" s="75">
        <f t="shared" si="0"/>
        <v>0.60000000000000009</v>
      </c>
      <c r="L16" s="75">
        <f t="shared" si="1"/>
        <v>0.75</v>
      </c>
      <c r="N16" s="91"/>
      <c r="O16" s="92"/>
      <c r="P16" s="92"/>
      <c r="Q16" s="92"/>
      <c r="R16" s="92"/>
      <c r="S16" s="93"/>
    </row>
    <row r="17" spans="2:19" ht="15" customHeight="1" x14ac:dyDescent="0.25">
      <c r="B17" s="1">
        <v>10</v>
      </c>
      <c r="C17" s="33">
        <v>-1</v>
      </c>
      <c r="D17" s="34">
        <v>-1</v>
      </c>
      <c r="E17" s="1"/>
      <c r="F17" s="1"/>
      <c r="G17" s="1"/>
      <c r="H17" s="1"/>
      <c r="J17" s="1">
        <v>10</v>
      </c>
      <c r="K17" s="75">
        <f t="shared" si="0"/>
        <v>0.30000000000000004</v>
      </c>
      <c r="L17" s="75">
        <f t="shared" si="1"/>
        <v>0.5</v>
      </c>
      <c r="N17" s="91"/>
      <c r="O17" s="92"/>
      <c r="P17" s="92"/>
      <c r="Q17" s="92"/>
      <c r="R17" s="92"/>
      <c r="S17" s="93"/>
    </row>
    <row r="18" spans="2:19" ht="15" customHeight="1" x14ac:dyDescent="0.25">
      <c r="B18" s="1">
        <v>11</v>
      </c>
      <c r="C18" s="33">
        <v>0.5</v>
      </c>
      <c r="D18" s="34">
        <v>-0.5</v>
      </c>
      <c r="E18" s="1"/>
      <c r="F18" s="1"/>
      <c r="G18" s="1"/>
      <c r="H18" s="1"/>
      <c r="J18" s="1">
        <v>11</v>
      </c>
      <c r="K18" s="75">
        <f t="shared" si="0"/>
        <v>1.2</v>
      </c>
      <c r="L18" s="75">
        <f t="shared" si="1"/>
        <v>0.75</v>
      </c>
      <c r="N18" s="91"/>
      <c r="O18" s="92"/>
      <c r="P18" s="92"/>
      <c r="Q18" s="92"/>
      <c r="R18" s="92"/>
      <c r="S18" s="93"/>
    </row>
    <row r="19" spans="2:19" ht="15" customHeight="1" x14ac:dyDescent="0.25">
      <c r="B19" s="1">
        <v>12</v>
      </c>
      <c r="C19" s="33">
        <v>1</v>
      </c>
      <c r="D19" s="34">
        <v>-1</v>
      </c>
      <c r="E19" s="1"/>
      <c r="F19" s="1"/>
      <c r="G19" s="1"/>
      <c r="H19" s="1"/>
      <c r="J19" s="1">
        <v>12</v>
      </c>
      <c r="K19" s="75">
        <f t="shared" si="0"/>
        <v>1.5</v>
      </c>
      <c r="L19" s="75">
        <f t="shared" si="1"/>
        <v>0.5</v>
      </c>
      <c r="N19" s="91"/>
      <c r="O19" s="92"/>
      <c r="P19" s="92"/>
      <c r="Q19" s="92"/>
      <c r="R19" s="92"/>
      <c r="S19" s="93"/>
    </row>
    <row r="20" spans="2:19" ht="15" customHeight="1" thickBot="1" x14ac:dyDescent="0.3">
      <c r="B20" s="1">
        <v>13</v>
      </c>
      <c r="C20" s="33">
        <v>-1</v>
      </c>
      <c r="D20" s="34">
        <v>1</v>
      </c>
      <c r="E20" s="1"/>
      <c r="F20" s="1"/>
      <c r="G20" s="1"/>
      <c r="H20" s="1"/>
      <c r="J20" s="1">
        <v>13</v>
      </c>
      <c r="K20" s="75">
        <f t="shared" si="0"/>
        <v>0.30000000000000004</v>
      </c>
      <c r="L20" s="75">
        <f t="shared" si="1"/>
        <v>1.5</v>
      </c>
      <c r="N20" s="94"/>
      <c r="O20" s="95"/>
      <c r="P20" s="95"/>
      <c r="Q20" s="95"/>
      <c r="R20" s="95"/>
      <c r="S20" s="96"/>
    </row>
    <row r="21" spans="2:19" ht="15" customHeight="1" thickTop="1" x14ac:dyDescent="0.25">
      <c r="B21" s="1">
        <v>14</v>
      </c>
      <c r="C21" s="33">
        <v>-1</v>
      </c>
      <c r="D21" s="34">
        <v>0</v>
      </c>
      <c r="E21" s="1"/>
      <c r="F21" s="1"/>
      <c r="G21" s="1"/>
      <c r="H21" s="1"/>
      <c r="J21" s="1">
        <v>14</v>
      </c>
      <c r="K21" s="75">
        <f t="shared" si="0"/>
        <v>0.30000000000000004</v>
      </c>
      <c r="L21" s="75">
        <f t="shared" si="1"/>
        <v>1</v>
      </c>
    </row>
    <row r="22" spans="2:19" ht="15" customHeight="1" x14ac:dyDescent="0.25">
      <c r="B22" s="1">
        <v>15</v>
      </c>
      <c r="C22" s="33">
        <v>0</v>
      </c>
      <c r="D22" s="34">
        <v>1</v>
      </c>
      <c r="E22" s="1"/>
      <c r="F22" s="1"/>
      <c r="G22" s="1"/>
      <c r="H22" s="1"/>
      <c r="J22" s="1">
        <v>15</v>
      </c>
      <c r="K22" s="75">
        <f t="shared" si="0"/>
        <v>0.9</v>
      </c>
      <c r="L22" s="75">
        <f t="shared" si="1"/>
        <v>1.5</v>
      </c>
    </row>
    <row r="23" spans="2:19" ht="15" customHeight="1" x14ac:dyDescent="0.25">
      <c r="B23" s="9">
        <v>16</v>
      </c>
      <c r="C23" s="35">
        <v>1</v>
      </c>
      <c r="D23" s="36">
        <v>0</v>
      </c>
      <c r="E23" s="1"/>
      <c r="F23" s="1"/>
      <c r="G23" s="1"/>
      <c r="H23" s="1"/>
      <c r="J23" s="1">
        <v>16</v>
      </c>
      <c r="K23" s="76">
        <f t="shared" si="0"/>
        <v>1.5</v>
      </c>
      <c r="L23" s="76">
        <f t="shared" si="1"/>
        <v>1</v>
      </c>
    </row>
    <row r="24" spans="2:19" ht="15.75" customHeight="1" x14ac:dyDescent="0.25">
      <c r="B24" s="9"/>
      <c r="C24" s="9"/>
      <c r="D24" s="9"/>
      <c r="E24" s="1"/>
      <c r="F24" s="1"/>
      <c r="G24" s="1"/>
      <c r="H24" s="1"/>
      <c r="J24" s="1"/>
      <c r="K24" s="9"/>
      <c r="L24" s="9"/>
    </row>
    <row r="25" spans="2:19" ht="15.75" thickBot="1" x14ac:dyDescent="0.3">
      <c r="B25" s="9"/>
      <c r="C25" s="12"/>
      <c r="D25" s="12"/>
      <c r="E25" s="1"/>
      <c r="F25" s="1"/>
      <c r="G25" s="1"/>
      <c r="H25" s="1"/>
      <c r="J25" s="14" t="s">
        <v>18</v>
      </c>
      <c r="K25" s="119">
        <v>500</v>
      </c>
      <c r="L25" s="1" t="s">
        <v>15</v>
      </c>
    </row>
    <row r="26" spans="2:19" ht="29.25" customHeight="1" thickBot="1" x14ac:dyDescent="0.3">
      <c r="J26" s="85" t="s">
        <v>0</v>
      </c>
      <c r="K26" s="85" t="s">
        <v>16</v>
      </c>
      <c r="L26" s="85"/>
    </row>
    <row r="27" spans="2:19" ht="15.75" thickBot="1" x14ac:dyDescent="0.3">
      <c r="J27" s="85"/>
      <c r="K27" s="8" t="str">
        <f>G3</f>
        <v>I</v>
      </c>
      <c r="L27" s="8" t="str">
        <f>H3</f>
        <v>II</v>
      </c>
    </row>
    <row r="28" spans="2:19" x14ac:dyDescent="0.25">
      <c r="J28" s="1">
        <v>1</v>
      </c>
      <c r="K28" s="71">
        <f t="shared" ref="K28:K43" si="2">K8/$G$4*$K$25</f>
        <v>3.8626609442060085</v>
      </c>
      <c r="L28" s="71">
        <f t="shared" ref="L28:L43" si="3">L8/$H$4*$K$25</f>
        <v>7.5</v>
      </c>
    </row>
    <row r="29" spans="2:19" x14ac:dyDescent="0.25">
      <c r="J29" s="1">
        <v>2</v>
      </c>
      <c r="K29" s="72">
        <f t="shared" si="2"/>
        <v>1.2875536480686698</v>
      </c>
      <c r="L29" s="72">
        <f t="shared" si="3"/>
        <v>2.5</v>
      </c>
    </row>
    <row r="30" spans="2:19" x14ac:dyDescent="0.25">
      <c r="J30" s="1">
        <v>3</v>
      </c>
      <c r="K30" s="72">
        <f t="shared" si="2"/>
        <v>2.5751072961373396</v>
      </c>
      <c r="L30" s="72">
        <f t="shared" si="3"/>
        <v>6.25</v>
      </c>
    </row>
    <row r="31" spans="2:19" x14ac:dyDescent="0.25">
      <c r="J31" s="1">
        <v>4</v>
      </c>
      <c r="K31" s="72">
        <f t="shared" si="2"/>
        <v>6.437768240343348</v>
      </c>
      <c r="L31" s="72">
        <f t="shared" si="3"/>
        <v>7.5</v>
      </c>
    </row>
    <row r="32" spans="2:19" x14ac:dyDescent="0.25">
      <c r="J32" s="1">
        <v>5</v>
      </c>
      <c r="K32" s="72">
        <f t="shared" si="2"/>
        <v>3.8626609442060085</v>
      </c>
      <c r="L32" s="72">
        <f t="shared" si="3"/>
        <v>5</v>
      </c>
    </row>
    <row r="33" spans="9:12" x14ac:dyDescent="0.25">
      <c r="J33" s="1">
        <v>6</v>
      </c>
      <c r="K33" s="72">
        <f t="shared" si="2"/>
        <v>1.2875536480686698</v>
      </c>
      <c r="L33" s="72">
        <f t="shared" si="3"/>
        <v>7.5</v>
      </c>
    </row>
    <row r="34" spans="9:12" x14ac:dyDescent="0.25">
      <c r="J34" s="1">
        <v>7</v>
      </c>
      <c r="K34" s="72">
        <f t="shared" si="2"/>
        <v>6.437768240343348</v>
      </c>
      <c r="L34" s="72">
        <f t="shared" si="3"/>
        <v>2.5</v>
      </c>
    </row>
    <row r="35" spans="9:12" x14ac:dyDescent="0.25">
      <c r="J35" s="1">
        <v>8</v>
      </c>
      <c r="K35" s="72">
        <f t="shared" si="2"/>
        <v>6.437768240343348</v>
      </c>
      <c r="L35" s="72">
        <f t="shared" si="3"/>
        <v>7.5</v>
      </c>
    </row>
    <row r="36" spans="9:12" x14ac:dyDescent="0.25">
      <c r="J36" s="1">
        <v>9</v>
      </c>
      <c r="K36" s="72">
        <f t="shared" si="2"/>
        <v>2.5751072961373396</v>
      </c>
      <c r="L36" s="72">
        <f t="shared" si="3"/>
        <v>3.75</v>
      </c>
    </row>
    <row r="37" spans="9:12" x14ac:dyDescent="0.25">
      <c r="J37" s="1">
        <v>10</v>
      </c>
      <c r="K37" s="72">
        <f t="shared" si="2"/>
        <v>1.2875536480686698</v>
      </c>
      <c r="L37" s="72">
        <f t="shared" si="3"/>
        <v>2.5</v>
      </c>
    </row>
    <row r="38" spans="9:12" x14ac:dyDescent="0.25">
      <c r="J38" s="1">
        <v>11</v>
      </c>
      <c r="K38" s="72">
        <f t="shared" si="2"/>
        <v>5.1502145922746783</v>
      </c>
      <c r="L38" s="72">
        <f t="shared" si="3"/>
        <v>3.75</v>
      </c>
    </row>
    <row r="39" spans="9:12" x14ac:dyDescent="0.25">
      <c r="J39" s="1">
        <v>12</v>
      </c>
      <c r="K39" s="72">
        <f t="shared" si="2"/>
        <v>6.437768240343348</v>
      </c>
      <c r="L39" s="72">
        <f t="shared" si="3"/>
        <v>2.5</v>
      </c>
    </row>
    <row r="40" spans="9:12" x14ac:dyDescent="0.25">
      <c r="J40" s="1">
        <v>13</v>
      </c>
      <c r="K40" s="72">
        <f t="shared" si="2"/>
        <v>1.2875536480686698</v>
      </c>
      <c r="L40" s="72">
        <f t="shared" si="3"/>
        <v>7.5</v>
      </c>
    </row>
    <row r="41" spans="9:12" x14ac:dyDescent="0.25">
      <c r="J41" s="1">
        <v>14</v>
      </c>
      <c r="K41" s="72">
        <f t="shared" si="2"/>
        <v>1.2875536480686698</v>
      </c>
      <c r="L41" s="72">
        <f t="shared" si="3"/>
        <v>5</v>
      </c>
    </row>
    <row r="42" spans="9:12" x14ac:dyDescent="0.25">
      <c r="J42" s="1">
        <v>15</v>
      </c>
      <c r="K42" s="72">
        <f t="shared" si="2"/>
        <v>3.8626609442060085</v>
      </c>
      <c r="L42" s="72">
        <f t="shared" si="3"/>
        <v>7.5</v>
      </c>
    </row>
    <row r="43" spans="9:12" x14ac:dyDescent="0.25">
      <c r="J43" s="1">
        <v>16</v>
      </c>
      <c r="K43" s="73">
        <f t="shared" si="2"/>
        <v>6.437768240343348</v>
      </c>
      <c r="L43" s="73">
        <f t="shared" si="3"/>
        <v>5</v>
      </c>
    </row>
    <row r="44" spans="9:12" x14ac:dyDescent="0.25">
      <c r="J44" s="1"/>
      <c r="K44" s="12"/>
      <c r="L44" s="12"/>
    </row>
    <row r="45" spans="9:12" ht="15" customHeight="1" x14ac:dyDescent="0.25">
      <c r="I45" s="98" t="s">
        <v>17</v>
      </c>
      <c r="J45" s="98"/>
      <c r="K45" s="99">
        <f>SUM(K28:K43)</f>
        <v>60.515021459227462</v>
      </c>
      <c r="L45" s="97">
        <f>SUM(L28:L43)</f>
        <v>83.75</v>
      </c>
    </row>
    <row r="46" spans="9:12" x14ac:dyDescent="0.25">
      <c r="I46" s="98"/>
      <c r="J46" s="98"/>
      <c r="K46" s="99"/>
      <c r="L46" s="97"/>
    </row>
    <row r="47" spans="9:12" x14ac:dyDescent="0.25">
      <c r="J47" s="15" t="s">
        <v>25</v>
      </c>
      <c r="K47" s="30">
        <v>100</v>
      </c>
      <c r="L47" s="30">
        <v>100</v>
      </c>
    </row>
    <row r="49" spans="11:12" ht="60" x14ac:dyDescent="0.25">
      <c r="K49" s="17" t="s">
        <v>14</v>
      </c>
      <c r="L49" s="18" t="s">
        <v>25</v>
      </c>
    </row>
    <row r="50" spans="11:12" x14ac:dyDescent="0.25">
      <c r="K50" s="25" t="s">
        <v>7</v>
      </c>
      <c r="L50" s="29">
        <v>100</v>
      </c>
    </row>
    <row r="51" spans="11:12" x14ac:dyDescent="0.25">
      <c r="K51" s="37" t="s">
        <v>8</v>
      </c>
      <c r="L51" s="41">
        <v>100</v>
      </c>
    </row>
    <row r="52" spans="11:12" x14ac:dyDescent="0.25">
      <c r="K52" s="37" t="s">
        <v>9</v>
      </c>
      <c r="L52" s="41">
        <v>1000</v>
      </c>
    </row>
    <row r="53" spans="11:12" x14ac:dyDescent="0.25">
      <c r="K53" s="37" t="s">
        <v>10</v>
      </c>
      <c r="L53" s="41">
        <v>1000</v>
      </c>
    </row>
    <row r="54" spans="11:12" x14ac:dyDescent="0.25">
      <c r="K54" s="37" t="s">
        <v>11</v>
      </c>
      <c r="L54" s="41">
        <v>200</v>
      </c>
    </row>
    <row r="55" spans="11:12" x14ac:dyDescent="0.25">
      <c r="K55" s="70"/>
      <c r="L55" s="70"/>
    </row>
  </sheetData>
  <sheetProtection algorithmName="SHA-512" hashValue="63S7Dan2Q3eV9NnK16R/hVP0sQd5OefDmjjiIir2G0fy2mw3esCOx3WUlqsrhXufcLN/aFii4PPTrQcbfv5FuQ==" saltValue="Hr8WJTKzSaUKd4vbhf5AjQ==" spinCount="100000" sheet="1" objects="1" scenarios="1"/>
  <mergeCells count="12">
    <mergeCell ref="J26:J27"/>
    <mergeCell ref="K26:L26"/>
    <mergeCell ref="N8:S20"/>
    <mergeCell ref="K45:K46"/>
    <mergeCell ref="L45:L46"/>
    <mergeCell ref="I45:J46"/>
    <mergeCell ref="K6:L6"/>
    <mergeCell ref="B6:B7"/>
    <mergeCell ref="C6:D6"/>
    <mergeCell ref="F6:F7"/>
    <mergeCell ref="G6:H6"/>
    <mergeCell ref="J6:J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V60"/>
  <sheetViews>
    <sheetView workbookViewId="0">
      <selection activeCell="M29" sqref="M29"/>
    </sheetView>
  </sheetViews>
  <sheetFormatPr defaultRowHeight="15" x14ac:dyDescent="0.25"/>
  <cols>
    <col min="8" max="9" width="10.28515625" customWidth="1"/>
    <col min="17" max="17" width="10" customWidth="1"/>
    <col min="18" max="18" width="22.5703125" customWidth="1"/>
  </cols>
  <sheetData>
    <row r="1" spans="2:22" ht="18.75" x14ac:dyDescent="0.3">
      <c r="B1" s="16" t="s">
        <v>21</v>
      </c>
    </row>
    <row r="3" spans="2:22" x14ac:dyDescent="0.25">
      <c r="G3" t="s">
        <v>14</v>
      </c>
      <c r="H3" s="126" t="s">
        <v>7</v>
      </c>
      <c r="I3" s="126" t="s">
        <v>8</v>
      </c>
      <c r="J3" s="123" t="s">
        <v>11</v>
      </c>
      <c r="L3" t="s">
        <v>31</v>
      </c>
    </row>
    <row r="4" spans="2:22" ht="15.75" x14ac:dyDescent="0.25">
      <c r="B4" s="19" t="s">
        <v>5</v>
      </c>
      <c r="C4" s="19"/>
      <c r="G4" s="46" t="s">
        <v>24</v>
      </c>
      <c r="H4" s="127">
        <v>116.5</v>
      </c>
      <c r="I4" s="127">
        <v>100</v>
      </c>
      <c r="J4" s="125">
        <v>50</v>
      </c>
      <c r="L4" s="19" t="s">
        <v>6</v>
      </c>
      <c r="M4" s="19"/>
    </row>
    <row r="5" spans="2:22" ht="15.75" thickBot="1" x14ac:dyDescent="0.3"/>
    <row r="6" spans="2:22" ht="30" customHeight="1" thickBot="1" x14ac:dyDescent="0.3">
      <c r="B6" s="85" t="s">
        <v>0</v>
      </c>
      <c r="C6" s="85" t="s">
        <v>12</v>
      </c>
      <c r="D6" s="85"/>
      <c r="E6" s="85"/>
      <c r="F6" s="2"/>
      <c r="G6" s="85" t="s">
        <v>13</v>
      </c>
      <c r="H6" s="85" t="s">
        <v>28</v>
      </c>
      <c r="I6" s="85"/>
      <c r="J6" s="85"/>
      <c r="L6" s="85" t="s">
        <v>0</v>
      </c>
      <c r="M6" s="85" t="s">
        <v>29</v>
      </c>
      <c r="N6" s="85"/>
      <c r="O6" s="85"/>
    </row>
    <row r="7" spans="2:22" ht="15.75" thickBot="1" x14ac:dyDescent="0.3">
      <c r="B7" s="85"/>
      <c r="C7" s="8" t="str">
        <f>H3</f>
        <v>I</v>
      </c>
      <c r="D7" s="8" t="str">
        <f t="shared" ref="D7" si="0">I3</f>
        <v>II</v>
      </c>
      <c r="E7" s="8" t="str">
        <f>J3</f>
        <v>V</v>
      </c>
      <c r="F7" s="2"/>
      <c r="G7" s="85"/>
      <c r="H7" s="8" t="str">
        <f>H3</f>
        <v>I</v>
      </c>
      <c r="I7" s="8" t="str">
        <f t="shared" ref="I7:J7" si="1">I3</f>
        <v>II</v>
      </c>
      <c r="J7" s="8" t="str">
        <f t="shared" si="1"/>
        <v>V</v>
      </c>
      <c r="L7" s="85"/>
      <c r="M7" s="5" t="str">
        <f>H3</f>
        <v>I</v>
      </c>
      <c r="N7" s="8" t="str">
        <f t="shared" ref="N7:O7" si="2">I3</f>
        <v>II</v>
      </c>
      <c r="O7" s="8" t="str">
        <f t="shared" si="2"/>
        <v>V</v>
      </c>
    </row>
    <row r="8" spans="2:22" ht="15.75" thickTop="1" x14ac:dyDescent="0.25">
      <c r="B8" s="1">
        <v>1</v>
      </c>
      <c r="C8" s="26">
        <v>-1</v>
      </c>
      <c r="D8" s="26">
        <v>1</v>
      </c>
      <c r="E8" s="25">
        <v>-1</v>
      </c>
      <c r="F8" s="1"/>
      <c r="G8" s="1" t="s">
        <v>1</v>
      </c>
      <c r="H8" s="118">
        <v>0.3</v>
      </c>
      <c r="I8" s="118">
        <v>0.5</v>
      </c>
      <c r="J8" s="119">
        <v>0.5</v>
      </c>
      <c r="L8" s="1">
        <v>1</v>
      </c>
      <c r="M8" s="24">
        <f t="shared" ref="M8:M27" si="3">($H$10*C8+2*$H$11)*0.5</f>
        <v>0.30000000000000004</v>
      </c>
      <c r="N8" s="24">
        <f t="shared" ref="N8:N27" si="4">($I$10*D8+2*$I$11)*0.5</f>
        <v>1.5</v>
      </c>
      <c r="O8" s="22">
        <f t="shared" ref="O8:O27" si="5">($J$10*E8+2*$J$11)*0.5</f>
        <v>0.5</v>
      </c>
      <c r="Q8" s="88" t="s">
        <v>35</v>
      </c>
      <c r="R8" s="89"/>
      <c r="S8" s="89"/>
      <c r="T8" s="89"/>
      <c r="U8" s="89"/>
      <c r="V8" s="90"/>
    </row>
    <row r="9" spans="2:22" x14ac:dyDescent="0.25">
      <c r="B9" s="1">
        <v>2</v>
      </c>
      <c r="C9" s="40">
        <v>0</v>
      </c>
      <c r="D9" s="40">
        <v>-1</v>
      </c>
      <c r="E9" s="37">
        <v>1</v>
      </c>
      <c r="F9" s="1"/>
      <c r="G9" s="3" t="s">
        <v>2</v>
      </c>
      <c r="H9" s="120">
        <v>1.5</v>
      </c>
      <c r="I9" s="120">
        <v>1.5</v>
      </c>
      <c r="J9" s="121">
        <v>1.5</v>
      </c>
      <c r="L9" s="1">
        <v>2</v>
      </c>
      <c r="M9" s="33">
        <f>($H$10*C9+2*$H$11)*0.5</f>
        <v>0.9</v>
      </c>
      <c r="N9" s="33">
        <f t="shared" si="4"/>
        <v>0.5</v>
      </c>
      <c r="O9" s="34">
        <f t="shared" si="5"/>
        <v>1.5</v>
      </c>
      <c r="Q9" s="91"/>
      <c r="R9" s="92"/>
      <c r="S9" s="92"/>
      <c r="T9" s="92"/>
      <c r="U9" s="92"/>
      <c r="V9" s="93"/>
    </row>
    <row r="10" spans="2:22" x14ac:dyDescent="0.25">
      <c r="B10" s="1">
        <v>3</v>
      </c>
      <c r="C10" s="40">
        <v>0</v>
      </c>
      <c r="D10" s="40">
        <v>1</v>
      </c>
      <c r="E10" s="37">
        <v>1</v>
      </c>
      <c r="F10" s="1"/>
      <c r="G10" s="20" t="s">
        <v>3</v>
      </c>
      <c r="H10" s="33">
        <f>H9-H8</f>
        <v>1.2</v>
      </c>
      <c r="I10" s="33">
        <f>I9-I8</f>
        <v>1</v>
      </c>
      <c r="J10" s="34">
        <f>J9-J8</f>
        <v>1</v>
      </c>
      <c r="L10" s="1">
        <v>3</v>
      </c>
      <c r="M10" s="33">
        <f t="shared" si="3"/>
        <v>0.9</v>
      </c>
      <c r="N10" s="33">
        <f t="shared" si="4"/>
        <v>1.5</v>
      </c>
      <c r="O10" s="34">
        <f t="shared" si="5"/>
        <v>1.5</v>
      </c>
      <c r="Q10" s="91"/>
      <c r="R10" s="92"/>
      <c r="S10" s="92"/>
      <c r="T10" s="92"/>
      <c r="U10" s="92"/>
      <c r="V10" s="93"/>
    </row>
    <row r="11" spans="2:22" x14ac:dyDescent="0.25">
      <c r="B11" s="1">
        <v>4</v>
      </c>
      <c r="C11" s="40">
        <v>-1</v>
      </c>
      <c r="D11" s="40">
        <v>-1</v>
      </c>
      <c r="E11" s="37">
        <v>-1</v>
      </c>
      <c r="F11" s="1"/>
      <c r="G11" s="21" t="s">
        <v>4</v>
      </c>
      <c r="H11" s="39">
        <f>AVERAGE(H8:H9)</f>
        <v>0.9</v>
      </c>
      <c r="I11" s="39">
        <f>AVERAGE(I8:I9)</f>
        <v>1</v>
      </c>
      <c r="J11" s="23">
        <f>AVERAGE(J8:J9)</f>
        <v>1</v>
      </c>
      <c r="L11" s="1">
        <v>4</v>
      </c>
      <c r="M11" s="33">
        <f t="shared" si="3"/>
        <v>0.30000000000000004</v>
      </c>
      <c r="N11" s="33">
        <f t="shared" si="4"/>
        <v>0.5</v>
      </c>
      <c r="O11" s="34">
        <f t="shared" si="5"/>
        <v>0.5</v>
      </c>
      <c r="Q11" s="91"/>
      <c r="R11" s="92"/>
      <c r="S11" s="92"/>
      <c r="T11" s="92"/>
      <c r="U11" s="92"/>
      <c r="V11" s="93"/>
    </row>
    <row r="12" spans="2:22" x14ac:dyDescent="0.25">
      <c r="B12" s="1">
        <v>5</v>
      </c>
      <c r="C12" s="40">
        <v>0</v>
      </c>
      <c r="D12" s="40">
        <v>0</v>
      </c>
      <c r="E12" s="37">
        <v>-0.5</v>
      </c>
      <c r="F12" s="1"/>
      <c r="G12" s="1"/>
      <c r="H12" s="1"/>
      <c r="I12" s="1"/>
      <c r="J12" s="1"/>
      <c r="L12" s="1">
        <v>5</v>
      </c>
      <c r="M12" s="33">
        <f t="shared" si="3"/>
        <v>0.9</v>
      </c>
      <c r="N12" s="33">
        <f t="shared" si="4"/>
        <v>1</v>
      </c>
      <c r="O12" s="34">
        <f t="shared" si="5"/>
        <v>0.75</v>
      </c>
      <c r="Q12" s="91"/>
      <c r="R12" s="92"/>
      <c r="S12" s="92"/>
      <c r="T12" s="92"/>
      <c r="U12" s="92"/>
      <c r="V12" s="93"/>
    </row>
    <row r="13" spans="2:22" x14ac:dyDescent="0.25">
      <c r="B13" s="1">
        <v>6</v>
      </c>
      <c r="C13" s="40">
        <v>1</v>
      </c>
      <c r="D13" s="40">
        <v>0</v>
      </c>
      <c r="E13" s="37">
        <v>1</v>
      </c>
      <c r="F13" s="1"/>
      <c r="G13" s="1"/>
      <c r="H13" s="1"/>
      <c r="I13" s="1"/>
      <c r="J13" s="1"/>
      <c r="L13" s="1">
        <v>6</v>
      </c>
      <c r="M13" s="33">
        <f t="shared" si="3"/>
        <v>1.5</v>
      </c>
      <c r="N13" s="33">
        <f t="shared" si="4"/>
        <v>1</v>
      </c>
      <c r="O13" s="34">
        <f t="shared" si="5"/>
        <v>1.5</v>
      </c>
      <c r="Q13" s="91"/>
      <c r="R13" s="92"/>
      <c r="S13" s="92"/>
      <c r="T13" s="92"/>
      <c r="U13" s="92"/>
      <c r="V13" s="93"/>
    </row>
    <row r="14" spans="2:22" x14ac:dyDescent="0.25">
      <c r="B14" s="1">
        <v>7</v>
      </c>
      <c r="C14" s="40">
        <v>1</v>
      </c>
      <c r="D14" s="40">
        <v>-1</v>
      </c>
      <c r="E14" s="37">
        <v>-1</v>
      </c>
      <c r="F14" s="1"/>
      <c r="G14" s="1"/>
      <c r="H14" s="1"/>
      <c r="I14" s="1"/>
      <c r="L14" s="1">
        <v>7</v>
      </c>
      <c r="M14" s="33">
        <f t="shared" si="3"/>
        <v>1.5</v>
      </c>
      <c r="N14" s="33">
        <f t="shared" si="4"/>
        <v>0.5</v>
      </c>
      <c r="O14" s="34">
        <f t="shared" si="5"/>
        <v>0.5</v>
      </c>
      <c r="Q14" s="91"/>
      <c r="R14" s="92"/>
      <c r="S14" s="92"/>
      <c r="T14" s="92"/>
      <c r="U14" s="92"/>
      <c r="V14" s="93"/>
    </row>
    <row r="15" spans="2:22" x14ac:dyDescent="0.25">
      <c r="B15" s="1">
        <v>8</v>
      </c>
      <c r="C15" s="40">
        <v>1</v>
      </c>
      <c r="D15" s="40">
        <v>1</v>
      </c>
      <c r="E15" s="37">
        <v>-1</v>
      </c>
      <c r="F15" s="1"/>
      <c r="G15" s="1"/>
      <c r="H15" s="1"/>
      <c r="I15" s="1"/>
      <c r="L15" s="1">
        <v>8</v>
      </c>
      <c r="M15" s="33">
        <f t="shared" si="3"/>
        <v>1.5</v>
      </c>
      <c r="N15" s="33">
        <f t="shared" si="4"/>
        <v>1.5</v>
      </c>
      <c r="O15" s="34">
        <f t="shared" si="5"/>
        <v>0.5</v>
      </c>
      <c r="Q15" s="91"/>
      <c r="R15" s="92"/>
      <c r="S15" s="92"/>
      <c r="T15" s="92"/>
      <c r="U15" s="92"/>
      <c r="V15" s="93"/>
    </row>
    <row r="16" spans="2:22" x14ac:dyDescent="0.25">
      <c r="B16" s="1">
        <v>9</v>
      </c>
      <c r="C16" s="40">
        <v>-1</v>
      </c>
      <c r="D16" s="40">
        <v>0</v>
      </c>
      <c r="E16" s="37">
        <v>1</v>
      </c>
      <c r="F16" s="1"/>
      <c r="G16" s="1"/>
      <c r="H16" s="1"/>
      <c r="I16" s="1"/>
      <c r="L16" s="1">
        <v>9</v>
      </c>
      <c r="M16" s="33">
        <f t="shared" si="3"/>
        <v>0.30000000000000004</v>
      </c>
      <c r="N16" s="33">
        <f t="shared" si="4"/>
        <v>1</v>
      </c>
      <c r="O16" s="34">
        <f t="shared" si="5"/>
        <v>1.5</v>
      </c>
      <c r="Q16" s="91"/>
      <c r="R16" s="92"/>
      <c r="S16" s="92"/>
      <c r="T16" s="92"/>
      <c r="U16" s="92"/>
      <c r="V16" s="93"/>
    </row>
    <row r="17" spans="2:22" x14ac:dyDescent="0.25">
      <c r="B17" s="1">
        <v>10</v>
      </c>
      <c r="C17" s="40">
        <v>1</v>
      </c>
      <c r="D17" s="40">
        <v>1</v>
      </c>
      <c r="E17" s="37">
        <v>1</v>
      </c>
      <c r="F17" s="1"/>
      <c r="G17" s="1"/>
      <c r="H17" s="1"/>
      <c r="I17" s="1"/>
      <c r="L17" s="1">
        <v>10</v>
      </c>
      <c r="M17" s="33">
        <f t="shared" si="3"/>
        <v>1.5</v>
      </c>
      <c r="N17" s="33">
        <f t="shared" si="4"/>
        <v>1.5</v>
      </c>
      <c r="O17" s="34">
        <f t="shared" si="5"/>
        <v>1.5</v>
      </c>
      <c r="Q17" s="91"/>
      <c r="R17" s="92"/>
      <c r="S17" s="92"/>
      <c r="T17" s="92"/>
      <c r="U17" s="92"/>
      <c r="V17" s="93"/>
    </row>
    <row r="18" spans="2:22" x14ac:dyDescent="0.25">
      <c r="B18" s="1">
        <v>11</v>
      </c>
      <c r="C18" s="40">
        <v>0</v>
      </c>
      <c r="D18" s="40">
        <v>0</v>
      </c>
      <c r="E18" s="37">
        <v>-0.5</v>
      </c>
      <c r="F18" s="1"/>
      <c r="G18" s="1"/>
      <c r="H18" s="1"/>
      <c r="I18" s="1"/>
      <c r="L18" s="1">
        <v>11</v>
      </c>
      <c r="M18" s="33">
        <f t="shared" si="3"/>
        <v>0.9</v>
      </c>
      <c r="N18" s="33">
        <f t="shared" si="4"/>
        <v>1</v>
      </c>
      <c r="O18" s="34">
        <f t="shared" si="5"/>
        <v>0.75</v>
      </c>
      <c r="Q18" s="91"/>
      <c r="R18" s="92"/>
      <c r="S18" s="92"/>
      <c r="T18" s="92"/>
      <c r="U18" s="92"/>
      <c r="V18" s="93"/>
    </row>
    <row r="19" spans="2:22" x14ac:dyDescent="0.25">
      <c r="B19" s="1">
        <v>12</v>
      </c>
      <c r="C19" s="40">
        <v>0</v>
      </c>
      <c r="D19" s="40">
        <v>-1</v>
      </c>
      <c r="E19" s="37">
        <v>-1</v>
      </c>
      <c r="F19" s="1"/>
      <c r="G19" s="1"/>
      <c r="H19" s="1"/>
      <c r="I19" s="1"/>
      <c r="L19" s="1">
        <v>12</v>
      </c>
      <c r="M19" s="33">
        <f t="shared" si="3"/>
        <v>0.9</v>
      </c>
      <c r="N19" s="33">
        <f t="shared" si="4"/>
        <v>0.5</v>
      </c>
      <c r="O19" s="34">
        <f t="shared" si="5"/>
        <v>0.5</v>
      </c>
      <c r="Q19" s="91"/>
      <c r="R19" s="92"/>
      <c r="S19" s="92"/>
      <c r="T19" s="92"/>
      <c r="U19" s="92"/>
      <c r="V19" s="93"/>
    </row>
    <row r="20" spans="2:22" ht="15.75" thickBot="1" x14ac:dyDescent="0.3">
      <c r="B20" s="1">
        <v>13</v>
      </c>
      <c r="C20" s="40">
        <v>-1</v>
      </c>
      <c r="D20" s="40">
        <v>1</v>
      </c>
      <c r="E20" s="37">
        <v>-1</v>
      </c>
      <c r="F20" s="1"/>
      <c r="G20" s="1"/>
      <c r="H20" s="1"/>
      <c r="I20" s="1"/>
      <c r="L20" s="1">
        <v>13</v>
      </c>
      <c r="M20" s="33">
        <f t="shared" si="3"/>
        <v>0.30000000000000004</v>
      </c>
      <c r="N20" s="33">
        <f t="shared" si="4"/>
        <v>1.5</v>
      </c>
      <c r="O20" s="34">
        <f t="shared" si="5"/>
        <v>0.5</v>
      </c>
      <c r="Q20" s="94"/>
      <c r="R20" s="95"/>
      <c r="S20" s="95"/>
      <c r="T20" s="95"/>
      <c r="U20" s="95"/>
      <c r="V20" s="96"/>
    </row>
    <row r="21" spans="2:22" ht="15.75" thickTop="1" x14ac:dyDescent="0.25">
      <c r="B21" s="1">
        <v>14</v>
      </c>
      <c r="C21" s="40">
        <v>-1</v>
      </c>
      <c r="D21" s="40">
        <v>-1</v>
      </c>
      <c r="E21" s="37">
        <v>0</v>
      </c>
      <c r="F21" s="1"/>
      <c r="G21" s="1"/>
      <c r="H21" s="1"/>
      <c r="I21" s="1"/>
      <c r="L21" s="1">
        <v>14</v>
      </c>
      <c r="M21" s="33">
        <f t="shared" si="3"/>
        <v>0.30000000000000004</v>
      </c>
      <c r="N21" s="33">
        <f t="shared" si="4"/>
        <v>0.5</v>
      </c>
      <c r="O21" s="34">
        <f t="shared" si="5"/>
        <v>1</v>
      </c>
    </row>
    <row r="22" spans="2:22" x14ac:dyDescent="0.25">
      <c r="B22" s="1">
        <v>15</v>
      </c>
      <c r="C22" s="40">
        <v>-1</v>
      </c>
      <c r="D22" s="40">
        <v>-1</v>
      </c>
      <c r="E22" s="37">
        <v>0</v>
      </c>
      <c r="F22" s="1"/>
      <c r="G22" s="1"/>
      <c r="H22" s="1"/>
      <c r="I22" s="1"/>
      <c r="L22" s="1">
        <v>15</v>
      </c>
      <c r="M22" s="33">
        <f t="shared" si="3"/>
        <v>0.30000000000000004</v>
      </c>
      <c r="N22" s="33">
        <f t="shared" si="4"/>
        <v>0.5</v>
      </c>
      <c r="O22" s="34">
        <f t="shared" si="5"/>
        <v>1</v>
      </c>
    </row>
    <row r="23" spans="2:22" x14ac:dyDescent="0.25">
      <c r="B23" s="1">
        <v>16</v>
      </c>
      <c r="C23" s="40">
        <v>1</v>
      </c>
      <c r="D23" s="40">
        <v>1</v>
      </c>
      <c r="E23" s="37">
        <v>-1</v>
      </c>
      <c r="F23" s="1"/>
      <c r="G23" s="1"/>
      <c r="H23" s="1"/>
      <c r="I23" s="1"/>
      <c r="L23" s="1">
        <v>16</v>
      </c>
      <c r="M23" s="33">
        <f t="shared" si="3"/>
        <v>1.5</v>
      </c>
      <c r="N23" s="33">
        <f t="shared" si="4"/>
        <v>1.5</v>
      </c>
      <c r="O23" s="34">
        <f t="shared" si="5"/>
        <v>0.5</v>
      </c>
    </row>
    <row r="24" spans="2:22" x14ac:dyDescent="0.25">
      <c r="B24" s="1">
        <v>17</v>
      </c>
      <c r="C24" s="40">
        <v>1</v>
      </c>
      <c r="D24" s="40">
        <v>-1</v>
      </c>
      <c r="E24" s="37">
        <v>-1</v>
      </c>
      <c r="F24" s="1"/>
      <c r="G24" s="1"/>
      <c r="H24" s="1"/>
      <c r="I24" s="1"/>
      <c r="L24" s="1">
        <v>17</v>
      </c>
      <c r="M24" s="33">
        <f t="shared" si="3"/>
        <v>1.5</v>
      </c>
      <c r="N24" s="33">
        <f t="shared" si="4"/>
        <v>0.5</v>
      </c>
      <c r="O24" s="34">
        <f t="shared" si="5"/>
        <v>0.5</v>
      </c>
    </row>
    <row r="25" spans="2:22" x14ac:dyDescent="0.25">
      <c r="B25" s="1">
        <v>18</v>
      </c>
      <c r="C25" s="40">
        <v>-1</v>
      </c>
      <c r="D25" s="40">
        <v>0</v>
      </c>
      <c r="E25" s="37">
        <v>-1</v>
      </c>
      <c r="F25" s="1"/>
      <c r="G25" s="1"/>
      <c r="H25" s="1"/>
      <c r="I25" s="1"/>
      <c r="L25" s="1">
        <v>18</v>
      </c>
      <c r="M25" s="33">
        <f t="shared" si="3"/>
        <v>0.30000000000000004</v>
      </c>
      <c r="N25" s="33">
        <f t="shared" si="4"/>
        <v>1</v>
      </c>
      <c r="O25" s="34">
        <f t="shared" si="5"/>
        <v>0.5</v>
      </c>
    </row>
    <row r="26" spans="2:22" x14ac:dyDescent="0.25">
      <c r="B26" s="1">
        <v>19</v>
      </c>
      <c r="C26" s="40">
        <v>1</v>
      </c>
      <c r="D26" s="40">
        <v>-1</v>
      </c>
      <c r="E26" s="37">
        <v>1</v>
      </c>
      <c r="F26" s="1"/>
      <c r="G26" s="1"/>
      <c r="H26" s="1"/>
      <c r="I26" s="1"/>
      <c r="L26" s="1">
        <v>19</v>
      </c>
      <c r="M26" s="33">
        <f t="shared" si="3"/>
        <v>1.5</v>
      </c>
      <c r="N26" s="33">
        <f t="shared" si="4"/>
        <v>0.5</v>
      </c>
      <c r="O26" s="34">
        <f t="shared" si="5"/>
        <v>1.5</v>
      </c>
    </row>
    <row r="27" spans="2:22" x14ac:dyDescent="0.25">
      <c r="B27" s="1">
        <v>20</v>
      </c>
      <c r="C27" s="42">
        <v>-1</v>
      </c>
      <c r="D27" s="42">
        <v>1</v>
      </c>
      <c r="E27" s="38">
        <v>1</v>
      </c>
      <c r="F27" s="1"/>
      <c r="G27" s="1"/>
      <c r="H27" s="1"/>
      <c r="I27" s="1"/>
      <c r="L27" s="1">
        <v>20</v>
      </c>
      <c r="M27" s="35">
        <f t="shared" si="3"/>
        <v>0.30000000000000004</v>
      </c>
      <c r="N27" s="35">
        <f t="shared" si="4"/>
        <v>1.5</v>
      </c>
      <c r="O27" s="36">
        <f t="shared" si="5"/>
        <v>1.5</v>
      </c>
    </row>
    <row r="28" spans="2:22" x14ac:dyDescent="0.25">
      <c r="B28" s="1"/>
      <c r="C28" s="4"/>
      <c r="D28" s="4"/>
      <c r="E28" s="4"/>
      <c r="F28" s="1"/>
      <c r="G28" s="1"/>
      <c r="H28" s="1"/>
      <c r="I28" s="1"/>
      <c r="L28" s="1"/>
      <c r="M28" s="9"/>
      <c r="N28" s="9"/>
      <c r="O28" s="1"/>
    </row>
    <row r="29" spans="2:22" ht="15.75" thickBot="1" x14ac:dyDescent="0.3">
      <c r="L29" s="14" t="s">
        <v>18</v>
      </c>
      <c r="M29" s="119">
        <v>500</v>
      </c>
      <c r="N29" s="1" t="s">
        <v>15</v>
      </c>
      <c r="O29" s="1"/>
    </row>
    <row r="30" spans="2:22" ht="55.5" customHeight="1" thickBot="1" x14ac:dyDescent="0.3">
      <c r="L30" s="85" t="s">
        <v>0</v>
      </c>
      <c r="M30" s="85" t="s">
        <v>16</v>
      </c>
      <c r="N30" s="85"/>
      <c r="O30" s="85"/>
      <c r="Q30" s="17" t="s">
        <v>14</v>
      </c>
      <c r="R30" s="47" t="s">
        <v>25</v>
      </c>
    </row>
    <row r="31" spans="2:22" ht="15.75" thickBot="1" x14ac:dyDescent="0.3">
      <c r="L31" s="85"/>
      <c r="M31" s="6" t="str">
        <f>H3</f>
        <v>I</v>
      </c>
      <c r="N31" s="8" t="str">
        <f t="shared" ref="N31:O31" si="6">I3</f>
        <v>II</v>
      </c>
      <c r="O31" s="8" t="str">
        <f t="shared" si="6"/>
        <v>V</v>
      </c>
      <c r="Q31" s="25" t="s">
        <v>7</v>
      </c>
      <c r="R31" s="29">
        <v>100</v>
      </c>
    </row>
    <row r="32" spans="2:22" x14ac:dyDescent="0.25">
      <c r="L32" s="1">
        <v>1</v>
      </c>
      <c r="M32" s="66">
        <f>M8/$H$4*$M$29</f>
        <v>1.2875536480686698</v>
      </c>
      <c r="N32" s="26">
        <f>N8/$I$4*$M$29</f>
        <v>7.5</v>
      </c>
      <c r="O32" s="26">
        <f>O8/$J$4*$M$29</f>
        <v>5</v>
      </c>
      <c r="Q32" s="37" t="s">
        <v>8</v>
      </c>
      <c r="R32" s="41">
        <v>100</v>
      </c>
    </row>
    <row r="33" spans="12:18" x14ac:dyDescent="0.25">
      <c r="L33" s="1">
        <v>2</v>
      </c>
      <c r="M33" s="67">
        <f>M9/$H$4*$M$29</f>
        <v>3.8626609442060085</v>
      </c>
      <c r="N33" s="40">
        <f>N9/$I$4*$M$29</f>
        <v>2.5</v>
      </c>
      <c r="O33" s="40">
        <f>O9/$J$4*$M$29</f>
        <v>15</v>
      </c>
      <c r="Q33" s="37" t="s">
        <v>9</v>
      </c>
      <c r="R33" s="41">
        <v>1000</v>
      </c>
    </row>
    <row r="34" spans="12:18" x14ac:dyDescent="0.25">
      <c r="L34" s="1">
        <v>3</v>
      </c>
      <c r="M34" s="67">
        <f t="shared" ref="M34:M51" si="7">M10/$H$4*$M$29</f>
        <v>3.8626609442060085</v>
      </c>
      <c r="N34" s="40">
        <f t="shared" ref="N34:N51" si="8">N10/$I$4*$M$29</f>
        <v>7.5</v>
      </c>
      <c r="O34" s="40">
        <f t="shared" ref="O34:O51" si="9">O10/$J$4*$M$29</f>
        <v>15</v>
      </c>
      <c r="Q34" s="37" t="s">
        <v>10</v>
      </c>
      <c r="R34" s="41">
        <v>1000</v>
      </c>
    </row>
    <row r="35" spans="12:18" x14ac:dyDescent="0.25">
      <c r="L35" s="1">
        <v>4</v>
      </c>
      <c r="M35" s="67">
        <f t="shared" si="7"/>
        <v>1.2875536480686698</v>
      </c>
      <c r="N35" s="40">
        <f t="shared" si="8"/>
        <v>2.5</v>
      </c>
      <c r="O35" s="40">
        <f t="shared" si="9"/>
        <v>5</v>
      </c>
      <c r="Q35" s="37" t="s">
        <v>11</v>
      </c>
      <c r="R35" s="41">
        <v>200</v>
      </c>
    </row>
    <row r="36" spans="12:18" x14ac:dyDescent="0.25">
      <c r="L36" s="1">
        <v>5</v>
      </c>
      <c r="M36" s="67">
        <f t="shared" si="7"/>
        <v>3.8626609442060085</v>
      </c>
      <c r="N36" s="40">
        <f t="shared" si="8"/>
        <v>5</v>
      </c>
      <c r="O36" s="40">
        <f t="shared" si="9"/>
        <v>7.5</v>
      </c>
      <c r="Q36" s="70"/>
      <c r="R36" s="70"/>
    </row>
    <row r="37" spans="12:18" x14ac:dyDescent="0.25">
      <c r="L37" s="1">
        <v>6</v>
      </c>
      <c r="M37" s="67">
        <f t="shared" si="7"/>
        <v>6.437768240343348</v>
      </c>
      <c r="N37" s="40">
        <f t="shared" si="8"/>
        <v>5</v>
      </c>
      <c r="O37" s="40">
        <f t="shared" si="9"/>
        <v>15</v>
      </c>
    </row>
    <row r="38" spans="12:18" x14ac:dyDescent="0.25">
      <c r="L38" s="1">
        <v>7</v>
      </c>
      <c r="M38" s="67">
        <f t="shared" si="7"/>
        <v>6.437768240343348</v>
      </c>
      <c r="N38" s="40">
        <f t="shared" si="8"/>
        <v>2.5</v>
      </c>
      <c r="O38" s="40">
        <f t="shared" si="9"/>
        <v>5</v>
      </c>
    </row>
    <row r="39" spans="12:18" x14ac:dyDescent="0.25">
      <c r="L39" s="1">
        <v>8</v>
      </c>
      <c r="M39" s="67">
        <f t="shared" si="7"/>
        <v>6.437768240343348</v>
      </c>
      <c r="N39" s="40">
        <f t="shared" si="8"/>
        <v>7.5</v>
      </c>
      <c r="O39" s="40">
        <f t="shared" si="9"/>
        <v>5</v>
      </c>
    </row>
    <row r="40" spans="12:18" x14ac:dyDescent="0.25">
      <c r="L40" s="1">
        <v>9</v>
      </c>
      <c r="M40" s="67">
        <f t="shared" si="7"/>
        <v>1.2875536480686698</v>
      </c>
      <c r="N40" s="40">
        <f t="shared" si="8"/>
        <v>5</v>
      </c>
      <c r="O40" s="40">
        <f t="shared" si="9"/>
        <v>15</v>
      </c>
    </row>
    <row r="41" spans="12:18" x14ac:dyDescent="0.25">
      <c r="L41" s="1">
        <v>10</v>
      </c>
      <c r="M41" s="67">
        <f t="shared" si="7"/>
        <v>6.437768240343348</v>
      </c>
      <c r="N41" s="40">
        <f t="shared" si="8"/>
        <v>7.5</v>
      </c>
      <c r="O41" s="40">
        <f t="shared" si="9"/>
        <v>15</v>
      </c>
    </row>
    <row r="42" spans="12:18" x14ac:dyDescent="0.25">
      <c r="L42" s="1">
        <v>11</v>
      </c>
      <c r="M42" s="67">
        <f t="shared" si="7"/>
        <v>3.8626609442060085</v>
      </c>
      <c r="N42" s="40">
        <f t="shared" si="8"/>
        <v>5</v>
      </c>
      <c r="O42" s="40">
        <f t="shared" si="9"/>
        <v>7.5</v>
      </c>
    </row>
    <row r="43" spans="12:18" x14ac:dyDescent="0.25">
      <c r="L43" s="1">
        <v>12</v>
      </c>
      <c r="M43" s="67">
        <f t="shared" si="7"/>
        <v>3.8626609442060085</v>
      </c>
      <c r="N43" s="40">
        <f t="shared" si="8"/>
        <v>2.5</v>
      </c>
      <c r="O43" s="40">
        <f t="shared" si="9"/>
        <v>5</v>
      </c>
    </row>
    <row r="44" spans="12:18" x14ac:dyDescent="0.25">
      <c r="L44" s="1">
        <v>13</v>
      </c>
      <c r="M44" s="67">
        <f t="shared" si="7"/>
        <v>1.2875536480686698</v>
      </c>
      <c r="N44" s="40">
        <f t="shared" si="8"/>
        <v>7.5</v>
      </c>
      <c r="O44" s="40">
        <f t="shared" si="9"/>
        <v>5</v>
      </c>
    </row>
    <row r="45" spans="12:18" x14ac:dyDescent="0.25">
      <c r="L45" s="1">
        <v>14</v>
      </c>
      <c r="M45" s="67">
        <f t="shared" si="7"/>
        <v>1.2875536480686698</v>
      </c>
      <c r="N45" s="40">
        <f t="shared" si="8"/>
        <v>2.5</v>
      </c>
      <c r="O45" s="40">
        <f t="shared" si="9"/>
        <v>10</v>
      </c>
    </row>
    <row r="46" spans="12:18" x14ac:dyDescent="0.25">
      <c r="L46" s="1">
        <v>15</v>
      </c>
      <c r="M46" s="67">
        <f t="shared" si="7"/>
        <v>1.2875536480686698</v>
      </c>
      <c r="N46" s="40">
        <f t="shared" si="8"/>
        <v>2.5</v>
      </c>
      <c r="O46" s="40">
        <f t="shared" si="9"/>
        <v>10</v>
      </c>
    </row>
    <row r="47" spans="12:18" x14ac:dyDescent="0.25">
      <c r="L47" s="1">
        <v>16</v>
      </c>
      <c r="M47" s="67">
        <f t="shared" si="7"/>
        <v>6.437768240343348</v>
      </c>
      <c r="N47" s="40">
        <f t="shared" si="8"/>
        <v>7.5</v>
      </c>
      <c r="O47" s="40">
        <f t="shared" si="9"/>
        <v>5</v>
      </c>
    </row>
    <row r="48" spans="12:18" x14ac:dyDescent="0.25">
      <c r="L48" s="1">
        <v>17</v>
      </c>
      <c r="M48" s="67">
        <f t="shared" si="7"/>
        <v>6.437768240343348</v>
      </c>
      <c r="N48" s="40">
        <f t="shared" si="8"/>
        <v>2.5</v>
      </c>
      <c r="O48" s="40">
        <f t="shared" si="9"/>
        <v>5</v>
      </c>
    </row>
    <row r="49" spans="11:15" x14ac:dyDescent="0.25">
      <c r="L49" s="1">
        <v>18</v>
      </c>
      <c r="M49" s="67">
        <f t="shared" si="7"/>
        <v>1.2875536480686698</v>
      </c>
      <c r="N49" s="40">
        <f t="shared" si="8"/>
        <v>5</v>
      </c>
      <c r="O49" s="40">
        <f t="shared" si="9"/>
        <v>5</v>
      </c>
    </row>
    <row r="50" spans="11:15" x14ac:dyDescent="0.25">
      <c r="L50" s="1">
        <v>19</v>
      </c>
      <c r="M50" s="67">
        <f t="shared" si="7"/>
        <v>6.437768240343348</v>
      </c>
      <c r="N50" s="40">
        <f t="shared" si="8"/>
        <v>2.5</v>
      </c>
      <c r="O50" s="40">
        <f t="shared" si="9"/>
        <v>15</v>
      </c>
    </row>
    <row r="51" spans="11:15" x14ac:dyDescent="0.25">
      <c r="L51" s="1">
        <v>20</v>
      </c>
      <c r="M51" s="68">
        <f t="shared" si="7"/>
        <v>1.2875536480686698</v>
      </c>
      <c r="N51" s="42">
        <f t="shared" si="8"/>
        <v>7.5</v>
      </c>
      <c r="O51" s="42">
        <f t="shared" si="9"/>
        <v>15</v>
      </c>
    </row>
    <row r="53" spans="11:15" x14ac:dyDescent="0.25">
      <c r="K53" s="98" t="s">
        <v>17</v>
      </c>
      <c r="L53" s="98"/>
      <c r="M53" s="100">
        <f>SUM(M32:M51)</f>
        <v>74.678111587982798</v>
      </c>
      <c r="N53" s="101">
        <f>SUM(N32:N51)</f>
        <v>97.5</v>
      </c>
      <c r="O53" s="101">
        <f>SUM(O32:O51)</f>
        <v>185</v>
      </c>
    </row>
    <row r="54" spans="11:15" x14ac:dyDescent="0.25">
      <c r="K54" s="98"/>
      <c r="L54" s="98"/>
      <c r="M54" s="100"/>
      <c r="N54" s="101"/>
      <c r="O54" s="101"/>
    </row>
    <row r="55" spans="11:15" x14ac:dyDescent="0.25">
      <c r="L55" s="15" t="s">
        <v>25</v>
      </c>
      <c r="M55" s="48">
        <v>100</v>
      </c>
      <c r="N55" s="48">
        <v>200</v>
      </c>
      <c r="O55" s="48">
        <v>1000</v>
      </c>
    </row>
    <row r="56" spans="11:15" x14ac:dyDescent="0.25">
      <c r="L56" s="11"/>
      <c r="M56" s="11"/>
    </row>
    <row r="57" spans="11:15" x14ac:dyDescent="0.25">
      <c r="L57" s="11"/>
      <c r="M57" s="11"/>
    </row>
    <row r="58" spans="11:15" x14ac:dyDescent="0.25">
      <c r="L58" s="11"/>
      <c r="M58" s="11"/>
    </row>
    <row r="59" spans="11:15" x14ac:dyDescent="0.25">
      <c r="L59" s="11"/>
      <c r="M59" s="11"/>
    </row>
    <row r="60" spans="11:15" x14ac:dyDescent="0.25">
      <c r="L60" s="11"/>
      <c r="M60" s="11"/>
    </row>
  </sheetData>
  <sheetProtection algorithmName="SHA-512" hashValue="dUEW1WSopeOz3PiSetacH+SwzQPk/M+1/Qz5mGnSriK3qDIj18jrT97vUYbFILW9NRoFJ/NBubJcuwlCDP5paQ==" saltValue="AUNPSemx6i6r+eR2UenCIA==" spinCount="100000" sheet="1" objects="1" scenarios="1"/>
  <mergeCells count="13">
    <mergeCell ref="M53:M54"/>
    <mergeCell ref="N53:N54"/>
    <mergeCell ref="O53:O54"/>
    <mergeCell ref="K53:L54"/>
    <mergeCell ref="Q8:V20"/>
    <mergeCell ref="M30:O30"/>
    <mergeCell ref="L30:L31"/>
    <mergeCell ref="M6:O6"/>
    <mergeCell ref="B6:B7"/>
    <mergeCell ref="C6:E6"/>
    <mergeCell ref="G6:G7"/>
    <mergeCell ref="H6:J6"/>
    <mergeCell ref="L6:L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Y65"/>
  <sheetViews>
    <sheetView workbookViewId="0">
      <selection activeCell="J8" sqref="J8:J9"/>
    </sheetView>
  </sheetViews>
  <sheetFormatPr defaultRowHeight="15" x14ac:dyDescent="0.25"/>
  <cols>
    <col min="9" max="10" width="10.28515625" customWidth="1"/>
    <col min="20" max="20" width="10.42578125" customWidth="1"/>
    <col min="21" max="21" width="23.28515625" customWidth="1"/>
    <col min="23" max="23" width="6.28515625" customWidth="1"/>
    <col min="24" max="24" width="5.42578125" customWidth="1"/>
  </cols>
  <sheetData>
    <row r="1" spans="2:25" ht="18.75" x14ac:dyDescent="0.3">
      <c r="B1" s="16" t="s">
        <v>22</v>
      </c>
    </row>
    <row r="3" spans="2:25" x14ac:dyDescent="0.25">
      <c r="H3" s="53" t="s">
        <v>14</v>
      </c>
      <c r="I3" s="128" t="s">
        <v>7</v>
      </c>
      <c r="J3" s="128" t="s">
        <v>8</v>
      </c>
      <c r="K3" s="128" t="s">
        <v>9</v>
      </c>
      <c r="L3" s="129" t="s">
        <v>10</v>
      </c>
      <c r="N3" t="s">
        <v>33</v>
      </c>
    </row>
    <row r="4" spans="2:25" ht="15.75" x14ac:dyDescent="0.25">
      <c r="B4" s="19" t="s">
        <v>5</v>
      </c>
      <c r="C4" s="19"/>
      <c r="H4" s="44" t="s">
        <v>24</v>
      </c>
      <c r="I4" s="127">
        <v>116.5</v>
      </c>
      <c r="J4" s="127">
        <v>100</v>
      </c>
      <c r="K4" s="127">
        <v>10</v>
      </c>
      <c r="L4" s="125">
        <v>10</v>
      </c>
      <c r="N4" s="19" t="s">
        <v>6</v>
      </c>
      <c r="O4" s="19"/>
    </row>
    <row r="5" spans="2:25" ht="15.75" thickBot="1" x14ac:dyDescent="0.3"/>
    <row r="6" spans="2:25" ht="30" customHeight="1" thickBot="1" x14ac:dyDescent="0.3">
      <c r="B6" s="85" t="s">
        <v>0</v>
      </c>
      <c r="C6" s="85" t="s">
        <v>12</v>
      </c>
      <c r="D6" s="85"/>
      <c r="E6" s="85"/>
      <c r="F6" s="85"/>
      <c r="G6" s="2"/>
      <c r="H6" s="85" t="s">
        <v>13</v>
      </c>
      <c r="I6" s="85" t="s">
        <v>28</v>
      </c>
      <c r="J6" s="85"/>
      <c r="K6" s="85"/>
      <c r="L6" s="85"/>
      <c r="N6" s="85" t="s">
        <v>0</v>
      </c>
      <c r="O6" s="85" t="s">
        <v>29</v>
      </c>
      <c r="P6" s="85"/>
      <c r="Q6" s="85"/>
      <c r="R6" s="85"/>
    </row>
    <row r="7" spans="2:25" ht="15.75" thickBot="1" x14ac:dyDescent="0.3">
      <c r="B7" s="85"/>
      <c r="C7" s="8" t="str">
        <f>I3</f>
        <v>I</v>
      </c>
      <c r="D7" s="8" t="str">
        <f>J3</f>
        <v>II</v>
      </c>
      <c r="E7" s="8" t="str">
        <f>K3</f>
        <v>III</v>
      </c>
      <c r="F7" s="8" t="str">
        <f>L3</f>
        <v>IV</v>
      </c>
      <c r="G7" s="2"/>
      <c r="H7" s="85"/>
      <c r="I7" s="8" t="str">
        <f>I3</f>
        <v>I</v>
      </c>
      <c r="J7" s="8" t="str">
        <f>J3</f>
        <v>II</v>
      </c>
      <c r="K7" s="8" t="str">
        <f>K3</f>
        <v>III</v>
      </c>
      <c r="L7" s="8" t="str">
        <f>L3</f>
        <v>IV</v>
      </c>
      <c r="N7" s="85"/>
      <c r="O7" s="8" t="str">
        <f>I3</f>
        <v>I</v>
      </c>
      <c r="P7" s="8" t="str">
        <f>J3</f>
        <v>II</v>
      </c>
      <c r="Q7" s="8" t="str">
        <f>K3</f>
        <v>III</v>
      </c>
      <c r="R7" s="10" t="str">
        <f>L3</f>
        <v>IV</v>
      </c>
    </row>
    <row r="8" spans="2:25" ht="15.75" thickTop="1" x14ac:dyDescent="0.25">
      <c r="B8" s="1">
        <v>1</v>
      </c>
      <c r="C8" s="49">
        <v>1</v>
      </c>
      <c r="D8" s="49">
        <v>0</v>
      </c>
      <c r="E8" s="49">
        <v>1</v>
      </c>
      <c r="F8" s="50">
        <v>1</v>
      </c>
      <c r="G8" s="1"/>
      <c r="H8" s="1" t="s">
        <v>1</v>
      </c>
      <c r="I8" s="118">
        <v>0.3</v>
      </c>
      <c r="J8" s="118">
        <v>0.5</v>
      </c>
      <c r="K8" s="118">
        <v>0.5</v>
      </c>
      <c r="L8" s="119">
        <v>0.5</v>
      </c>
      <c r="N8" s="1">
        <v>1</v>
      </c>
      <c r="O8" s="51">
        <f t="shared" ref="O8:O32" si="0">($I$10*C8+2*$I$11)*0.5</f>
        <v>1.5</v>
      </c>
      <c r="P8" s="51">
        <f t="shared" ref="P8:P32" si="1">($J$10*D8+2*$J$11)*0.5</f>
        <v>1</v>
      </c>
      <c r="Q8" s="51">
        <f t="shared" ref="Q8:Q32" si="2">($K$10*E8+2*$K$11)*0.5</f>
        <v>1.5</v>
      </c>
      <c r="R8" s="22">
        <f t="shared" ref="R8:R32" si="3">($L$10*F8+2*$L$11)*0.5</f>
        <v>2</v>
      </c>
      <c r="T8" s="88" t="s">
        <v>34</v>
      </c>
      <c r="U8" s="89"/>
      <c r="V8" s="89"/>
      <c r="W8" s="89"/>
      <c r="X8" s="89"/>
      <c r="Y8" s="90"/>
    </row>
    <row r="9" spans="2:25" x14ac:dyDescent="0.25">
      <c r="B9" s="1">
        <v>2</v>
      </c>
      <c r="C9" s="40">
        <v>-0.5</v>
      </c>
      <c r="D9" s="40">
        <v>0</v>
      </c>
      <c r="E9" s="40">
        <v>-0.5</v>
      </c>
      <c r="F9" s="41">
        <v>0.5</v>
      </c>
      <c r="G9" s="1"/>
      <c r="H9" s="3" t="s">
        <v>2</v>
      </c>
      <c r="I9" s="130">
        <v>1.5</v>
      </c>
      <c r="J9" s="130">
        <v>1.5</v>
      </c>
      <c r="K9" s="130">
        <v>1.5</v>
      </c>
      <c r="L9" s="131">
        <v>2</v>
      </c>
      <c r="N9" s="1">
        <v>2</v>
      </c>
      <c r="O9" s="33">
        <f t="shared" si="0"/>
        <v>0.60000000000000009</v>
      </c>
      <c r="P9" s="33">
        <f t="shared" si="1"/>
        <v>1</v>
      </c>
      <c r="Q9" s="33">
        <f t="shared" si="2"/>
        <v>0.75</v>
      </c>
      <c r="R9" s="22">
        <f t="shared" si="3"/>
        <v>1.625</v>
      </c>
      <c r="T9" s="91"/>
      <c r="U9" s="92"/>
      <c r="V9" s="92"/>
      <c r="W9" s="92"/>
      <c r="X9" s="92"/>
      <c r="Y9" s="93"/>
    </row>
    <row r="10" spans="2:25" x14ac:dyDescent="0.25">
      <c r="B10" s="1">
        <v>3</v>
      </c>
      <c r="C10" s="40">
        <v>1</v>
      </c>
      <c r="D10" s="40">
        <v>-1</v>
      </c>
      <c r="E10" s="40">
        <v>0</v>
      </c>
      <c r="F10" s="41">
        <v>1</v>
      </c>
      <c r="G10" s="1"/>
      <c r="H10" s="20" t="s">
        <v>3</v>
      </c>
      <c r="I10" s="31">
        <f>I9-I8</f>
        <v>1.2</v>
      </c>
      <c r="J10" s="31">
        <f>J9-J8</f>
        <v>1</v>
      </c>
      <c r="K10" s="31">
        <f>K9-K8</f>
        <v>1</v>
      </c>
      <c r="L10" s="32">
        <f>L9-L8</f>
        <v>1.5</v>
      </c>
      <c r="N10" s="1">
        <v>3</v>
      </c>
      <c r="O10" s="33">
        <f t="shared" si="0"/>
        <v>1.5</v>
      </c>
      <c r="P10" s="33">
        <f t="shared" si="1"/>
        <v>0.5</v>
      </c>
      <c r="Q10" s="33">
        <f t="shared" si="2"/>
        <v>1</v>
      </c>
      <c r="R10" s="22">
        <f t="shared" si="3"/>
        <v>2</v>
      </c>
      <c r="T10" s="91"/>
      <c r="U10" s="92"/>
      <c r="V10" s="92"/>
      <c r="W10" s="92"/>
      <c r="X10" s="92"/>
      <c r="Y10" s="93"/>
    </row>
    <row r="11" spans="2:25" x14ac:dyDescent="0.25">
      <c r="B11" s="1">
        <v>4</v>
      </c>
      <c r="C11" s="40">
        <v>0</v>
      </c>
      <c r="D11" s="40">
        <v>0</v>
      </c>
      <c r="E11" s="40">
        <v>0</v>
      </c>
      <c r="F11" s="41">
        <v>-0.5</v>
      </c>
      <c r="G11" s="1"/>
      <c r="H11" s="21" t="s">
        <v>4</v>
      </c>
      <c r="I11" s="39">
        <f>AVERAGE(I8:I9)</f>
        <v>0.9</v>
      </c>
      <c r="J11" s="39">
        <f>AVERAGE(J8:J9)</f>
        <v>1</v>
      </c>
      <c r="K11" s="39">
        <f>AVERAGE(K8:K9)</f>
        <v>1</v>
      </c>
      <c r="L11" s="23">
        <f>AVERAGE(L8:L9)</f>
        <v>1.25</v>
      </c>
      <c r="N11" s="1">
        <v>4</v>
      </c>
      <c r="O11" s="33">
        <f t="shared" si="0"/>
        <v>0.9</v>
      </c>
      <c r="P11" s="33">
        <f t="shared" si="1"/>
        <v>1</v>
      </c>
      <c r="Q11" s="33">
        <f t="shared" si="2"/>
        <v>1</v>
      </c>
      <c r="R11" s="22">
        <f t="shared" si="3"/>
        <v>0.875</v>
      </c>
      <c r="T11" s="91"/>
      <c r="U11" s="92"/>
      <c r="V11" s="92"/>
      <c r="W11" s="92"/>
      <c r="X11" s="92"/>
      <c r="Y11" s="93"/>
    </row>
    <row r="12" spans="2:25" x14ac:dyDescent="0.25">
      <c r="B12" s="1">
        <v>5</v>
      </c>
      <c r="C12" s="40">
        <v>0</v>
      </c>
      <c r="D12" s="40">
        <v>-1</v>
      </c>
      <c r="E12" s="40">
        <v>-1</v>
      </c>
      <c r="F12" s="41">
        <v>1</v>
      </c>
      <c r="G12" s="1"/>
      <c r="H12" s="1"/>
      <c r="I12" s="1"/>
      <c r="J12" s="1"/>
      <c r="K12" s="1"/>
      <c r="L12" s="1"/>
      <c r="N12" s="1">
        <v>5</v>
      </c>
      <c r="O12" s="33">
        <f t="shared" si="0"/>
        <v>0.9</v>
      </c>
      <c r="P12" s="33">
        <f t="shared" si="1"/>
        <v>0.5</v>
      </c>
      <c r="Q12" s="33">
        <f t="shared" si="2"/>
        <v>0.5</v>
      </c>
      <c r="R12" s="22">
        <f t="shared" si="3"/>
        <v>2</v>
      </c>
      <c r="T12" s="91"/>
      <c r="U12" s="92"/>
      <c r="V12" s="92"/>
      <c r="W12" s="92"/>
      <c r="X12" s="92"/>
      <c r="Y12" s="93"/>
    </row>
    <row r="13" spans="2:25" ht="15.75" customHeight="1" x14ac:dyDescent="0.25">
      <c r="B13" s="1">
        <v>6</v>
      </c>
      <c r="C13" s="40">
        <v>1</v>
      </c>
      <c r="D13" s="40">
        <v>1</v>
      </c>
      <c r="E13" s="40">
        <v>-1</v>
      </c>
      <c r="F13" s="41">
        <v>0</v>
      </c>
      <c r="G13" s="1"/>
      <c r="H13" s="1"/>
      <c r="I13" s="1"/>
      <c r="J13" s="1"/>
      <c r="K13" s="1"/>
      <c r="L13" s="1"/>
      <c r="N13" s="1">
        <v>6</v>
      </c>
      <c r="O13" s="33">
        <f t="shared" si="0"/>
        <v>1.5</v>
      </c>
      <c r="P13" s="33">
        <f t="shared" si="1"/>
        <v>1.5</v>
      </c>
      <c r="Q13" s="33">
        <f t="shared" si="2"/>
        <v>0.5</v>
      </c>
      <c r="R13" s="22">
        <f t="shared" si="3"/>
        <v>1.25</v>
      </c>
      <c r="T13" s="91"/>
      <c r="U13" s="92"/>
      <c r="V13" s="92"/>
      <c r="W13" s="92"/>
      <c r="X13" s="92"/>
      <c r="Y13" s="93"/>
    </row>
    <row r="14" spans="2:25" ht="15" customHeight="1" x14ac:dyDescent="0.25">
      <c r="B14" s="1">
        <v>7</v>
      </c>
      <c r="C14" s="40">
        <v>1</v>
      </c>
      <c r="D14" s="40">
        <v>-1</v>
      </c>
      <c r="E14" s="40">
        <v>-1</v>
      </c>
      <c r="F14" s="41">
        <v>-1</v>
      </c>
      <c r="G14" s="1"/>
      <c r="H14" s="1"/>
      <c r="I14" s="1"/>
      <c r="J14" s="1"/>
      <c r="N14" s="1">
        <v>7</v>
      </c>
      <c r="O14" s="33">
        <f t="shared" si="0"/>
        <v>1.5</v>
      </c>
      <c r="P14" s="33">
        <f t="shared" si="1"/>
        <v>0.5</v>
      </c>
      <c r="Q14" s="33">
        <f t="shared" si="2"/>
        <v>0.5</v>
      </c>
      <c r="R14" s="22">
        <f t="shared" si="3"/>
        <v>0.5</v>
      </c>
      <c r="T14" s="91"/>
      <c r="U14" s="92"/>
      <c r="V14" s="92"/>
      <c r="W14" s="92"/>
      <c r="X14" s="92"/>
      <c r="Y14" s="93"/>
    </row>
    <row r="15" spans="2:25" ht="15" customHeight="1" x14ac:dyDescent="0.25">
      <c r="B15" s="1">
        <v>8</v>
      </c>
      <c r="C15" s="40">
        <v>1</v>
      </c>
      <c r="D15" s="40">
        <v>1</v>
      </c>
      <c r="E15" s="40">
        <v>0</v>
      </c>
      <c r="F15" s="41">
        <v>1</v>
      </c>
      <c r="G15" s="1"/>
      <c r="H15" s="1"/>
      <c r="I15" s="1"/>
      <c r="J15" s="1"/>
      <c r="N15" s="1">
        <v>8</v>
      </c>
      <c r="O15" s="33">
        <f t="shared" si="0"/>
        <v>1.5</v>
      </c>
      <c r="P15" s="33">
        <f t="shared" si="1"/>
        <v>1.5</v>
      </c>
      <c r="Q15" s="33">
        <f t="shared" si="2"/>
        <v>1</v>
      </c>
      <c r="R15" s="22">
        <f t="shared" si="3"/>
        <v>2</v>
      </c>
      <c r="T15" s="91"/>
      <c r="U15" s="92"/>
      <c r="V15" s="92"/>
      <c r="W15" s="92"/>
      <c r="X15" s="92"/>
      <c r="Y15" s="93"/>
    </row>
    <row r="16" spans="2:25" ht="15" customHeight="1" x14ac:dyDescent="0.25">
      <c r="B16" s="1">
        <v>9</v>
      </c>
      <c r="C16" s="40">
        <v>-1</v>
      </c>
      <c r="D16" s="40">
        <v>-1</v>
      </c>
      <c r="E16" s="40">
        <v>1</v>
      </c>
      <c r="F16" s="41">
        <v>-1</v>
      </c>
      <c r="G16" s="1"/>
      <c r="H16" s="1"/>
      <c r="I16" s="1"/>
      <c r="J16" s="1"/>
      <c r="N16" s="1">
        <v>9</v>
      </c>
      <c r="O16" s="33">
        <f t="shared" si="0"/>
        <v>0.30000000000000004</v>
      </c>
      <c r="P16" s="33">
        <f t="shared" si="1"/>
        <v>0.5</v>
      </c>
      <c r="Q16" s="33">
        <f t="shared" si="2"/>
        <v>1.5</v>
      </c>
      <c r="R16" s="22">
        <f t="shared" si="3"/>
        <v>0.5</v>
      </c>
      <c r="T16" s="91"/>
      <c r="U16" s="92"/>
      <c r="V16" s="92"/>
      <c r="W16" s="92"/>
      <c r="X16" s="92"/>
      <c r="Y16" s="93"/>
    </row>
    <row r="17" spans="2:25" ht="15" customHeight="1" x14ac:dyDescent="0.25">
      <c r="B17" s="1">
        <v>10</v>
      </c>
      <c r="C17" s="40">
        <v>-1</v>
      </c>
      <c r="D17" s="40">
        <v>1</v>
      </c>
      <c r="E17" s="40">
        <v>1</v>
      </c>
      <c r="F17" s="41">
        <v>0</v>
      </c>
      <c r="G17" s="1"/>
      <c r="H17" s="1"/>
      <c r="I17" s="1"/>
      <c r="J17" s="1"/>
      <c r="N17" s="1">
        <v>10</v>
      </c>
      <c r="O17" s="33">
        <f t="shared" si="0"/>
        <v>0.30000000000000004</v>
      </c>
      <c r="P17" s="33">
        <f t="shared" si="1"/>
        <v>1.5</v>
      </c>
      <c r="Q17" s="33">
        <f t="shared" si="2"/>
        <v>1.5</v>
      </c>
      <c r="R17" s="22">
        <f t="shared" si="3"/>
        <v>1.25</v>
      </c>
      <c r="T17" s="91"/>
      <c r="U17" s="92"/>
      <c r="V17" s="92"/>
      <c r="W17" s="92"/>
      <c r="X17" s="92"/>
      <c r="Y17" s="93"/>
    </row>
    <row r="18" spans="2:25" ht="15" customHeight="1" x14ac:dyDescent="0.25">
      <c r="B18" s="1">
        <v>11</v>
      </c>
      <c r="C18" s="40">
        <v>-1</v>
      </c>
      <c r="D18" s="40">
        <v>1</v>
      </c>
      <c r="E18" s="40">
        <v>1</v>
      </c>
      <c r="F18" s="41">
        <v>0</v>
      </c>
      <c r="G18" s="1"/>
      <c r="H18" s="1"/>
      <c r="I18" s="1"/>
      <c r="J18" s="1"/>
      <c r="N18" s="1">
        <v>11</v>
      </c>
      <c r="O18" s="33">
        <f t="shared" si="0"/>
        <v>0.30000000000000004</v>
      </c>
      <c r="P18" s="33">
        <f t="shared" si="1"/>
        <v>1.5</v>
      </c>
      <c r="Q18" s="33">
        <f t="shared" si="2"/>
        <v>1.5</v>
      </c>
      <c r="R18" s="22">
        <f t="shared" si="3"/>
        <v>1.25</v>
      </c>
      <c r="T18" s="91"/>
      <c r="U18" s="92"/>
      <c r="V18" s="92"/>
      <c r="W18" s="92"/>
      <c r="X18" s="92"/>
      <c r="Y18" s="93"/>
    </row>
    <row r="19" spans="2:25" ht="15" customHeight="1" x14ac:dyDescent="0.25">
      <c r="B19" s="1">
        <v>12</v>
      </c>
      <c r="C19" s="40">
        <v>0</v>
      </c>
      <c r="D19" s="40">
        <v>1</v>
      </c>
      <c r="E19" s="40">
        <v>1</v>
      </c>
      <c r="F19" s="41">
        <v>1</v>
      </c>
      <c r="G19" s="1"/>
      <c r="H19" s="1"/>
      <c r="I19" s="1"/>
      <c r="J19" s="1"/>
      <c r="N19" s="1">
        <v>12</v>
      </c>
      <c r="O19" s="33">
        <f t="shared" si="0"/>
        <v>0.9</v>
      </c>
      <c r="P19" s="33">
        <f t="shared" si="1"/>
        <v>1.5</v>
      </c>
      <c r="Q19" s="33">
        <f t="shared" si="2"/>
        <v>1.5</v>
      </c>
      <c r="R19" s="22">
        <f t="shared" si="3"/>
        <v>2</v>
      </c>
      <c r="T19" s="91"/>
      <c r="U19" s="92"/>
      <c r="V19" s="92"/>
      <c r="W19" s="92"/>
      <c r="X19" s="92"/>
      <c r="Y19" s="93"/>
    </row>
    <row r="20" spans="2:25" ht="15" customHeight="1" thickBot="1" x14ac:dyDescent="0.3">
      <c r="B20" s="1">
        <v>13</v>
      </c>
      <c r="C20" s="40">
        <v>-1</v>
      </c>
      <c r="D20" s="40">
        <v>1</v>
      </c>
      <c r="E20" s="40">
        <v>-1</v>
      </c>
      <c r="F20" s="41">
        <v>-1</v>
      </c>
      <c r="G20" s="1"/>
      <c r="H20" s="1"/>
      <c r="I20" s="1"/>
      <c r="J20" s="1"/>
      <c r="N20" s="1">
        <v>13</v>
      </c>
      <c r="O20" s="33">
        <f t="shared" si="0"/>
        <v>0.30000000000000004</v>
      </c>
      <c r="P20" s="33">
        <f t="shared" si="1"/>
        <v>1.5</v>
      </c>
      <c r="Q20" s="33">
        <f t="shared" si="2"/>
        <v>0.5</v>
      </c>
      <c r="R20" s="22">
        <f t="shared" si="3"/>
        <v>0.5</v>
      </c>
      <c r="T20" s="94"/>
      <c r="U20" s="95"/>
      <c r="V20" s="95"/>
      <c r="W20" s="95"/>
      <c r="X20" s="95"/>
      <c r="Y20" s="96"/>
    </row>
    <row r="21" spans="2:25" ht="15" customHeight="1" thickTop="1" x14ac:dyDescent="0.25">
      <c r="B21" s="1">
        <v>14</v>
      </c>
      <c r="C21" s="40">
        <v>-1</v>
      </c>
      <c r="D21" s="40">
        <v>-1</v>
      </c>
      <c r="E21" s="40">
        <v>1</v>
      </c>
      <c r="F21" s="41">
        <v>1</v>
      </c>
      <c r="G21" s="1"/>
      <c r="H21" s="1"/>
      <c r="I21" s="1"/>
      <c r="J21" s="1"/>
      <c r="N21" s="1">
        <v>14</v>
      </c>
      <c r="O21" s="33">
        <f t="shared" si="0"/>
        <v>0.30000000000000004</v>
      </c>
      <c r="P21" s="33">
        <f t="shared" si="1"/>
        <v>0.5</v>
      </c>
      <c r="Q21" s="33">
        <f t="shared" si="2"/>
        <v>1.5</v>
      </c>
      <c r="R21" s="22">
        <f t="shared" si="3"/>
        <v>2</v>
      </c>
    </row>
    <row r="22" spans="2:25" ht="15" customHeight="1" x14ac:dyDescent="0.25">
      <c r="B22" s="1">
        <v>15</v>
      </c>
      <c r="C22" s="40">
        <v>1</v>
      </c>
      <c r="D22" s="40">
        <v>-1</v>
      </c>
      <c r="E22" s="40">
        <v>-1</v>
      </c>
      <c r="F22" s="41">
        <v>-1</v>
      </c>
      <c r="G22" s="1"/>
      <c r="H22" s="1"/>
      <c r="I22" s="1"/>
      <c r="J22" s="1"/>
      <c r="N22" s="1">
        <v>15</v>
      </c>
      <c r="O22" s="33">
        <f t="shared" si="0"/>
        <v>1.5</v>
      </c>
      <c r="P22" s="33">
        <f t="shared" si="1"/>
        <v>0.5</v>
      </c>
      <c r="Q22" s="33">
        <f t="shared" si="2"/>
        <v>0.5</v>
      </c>
      <c r="R22" s="22">
        <f t="shared" si="3"/>
        <v>0.5</v>
      </c>
    </row>
    <row r="23" spans="2:25" ht="15" customHeight="1" x14ac:dyDescent="0.25">
      <c r="B23" s="1">
        <v>16</v>
      </c>
      <c r="C23" s="40">
        <v>1</v>
      </c>
      <c r="D23" s="40">
        <v>1</v>
      </c>
      <c r="E23" s="40">
        <v>-1</v>
      </c>
      <c r="F23" s="41">
        <v>-1</v>
      </c>
      <c r="G23" s="1"/>
      <c r="H23" s="1"/>
      <c r="I23" s="1"/>
      <c r="J23" s="1"/>
      <c r="N23" s="1">
        <v>16</v>
      </c>
      <c r="O23" s="33">
        <f t="shared" si="0"/>
        <v>1.5</v>
      </c>
      <c r="P23" s="33">
        <f t="shared" si="1"/>
        <v>1.5</v>
      </c>
      <c r="Q23" s="33">
        <f t="shared" si="2"/>
        <v>0.5</v>
      </c>
      <c r="R23" s="22">
        <f t="shared" si="3"/>
        <v>0.5</v>
      </c>
    </row>
    <row r="24" spans="2:25" ht="15" customHeight="1" x14ac:dyDescent="0.25">
      <c r="B24" s="1">
        <v>17</v>
      </c>
      <c r="C24" s="40">
        <v>-1</v>
      </c>
      <c r="D24" s="40">
        <v>1</v>
      </c>
      <c r="E24" s="40">
        <v>-1</v>
      </c>
      <c r="F24" s="41">
        <v>1</v>
      </c>
      <c r="G24" s="1"/>
      <c r="H24" s="1"/>
      <c r="I24" s="1"/>
      <c r="J24" s="1"/>
      <c r="N24" s="1">
        <v>17</v>
      </c>
      <c r="O24" s="33">
        <f t="shared" si="0"/>
        <v>0.30000000000000004</v>
      </c>
      <c r="P24" s="33">
        <f t="shared" si="1"/>
        <v>1.5</v>
      </c>
      <c r="Q24" s="33">
        <f t="shared" si="2"/>
        <v>0.5</v>
      </c>
      <c r="R24" s="22">
        <f t="shared" si="3"/>
        <v>2</v>
      </c>
    </row>
    <row r="25" spans="2:25" ht="15.75" customHeight="1" x14ac:dyDescent="0.25">
      <c r="B25" s="1">
        <v>18</v>
      </c>
      <c r="C25" s="40">
        <v>-1</v>
      </c>
      <c r="D25" s="40">
        <v>1</v>
      </c>
      <c r="E25" s="40">
        <v>-1</v>
      </c>
      <c r="F25" s="41">
        <v>1</v>
      </c>
      <c r="G25" s="1"/>
      <c r="H25" s="1"/>
      <c r="I25" s="1"/>
      <c r="J25" s="1"/>
      <c r="N25" s="1">
        <v>18</v>
      </c>
      <c r="O25" s="33">
        <f t="shared" si="0"/>
        <v>0.30000000000000004</v>
      </c>
      <c r="P25" s="33">
        <f t="shared" si="1"/>
        <v>1.5</v>
      </c>
      <c r="Q25" s="33">
        <f t="shared" si="2"/>
        <v>0.5</v>
      </c>
      <c r="R25" s="22">
        <f t="shared" si="3"/>
        <v>2</v>
      </c>
    </row>
    <row r="26" spans="2:25" x14ac:dyDescent="0.25">
      <c r="B26" s="1">
        <v>19</v>
      </c>
      <c r="C26" s="40">
        <v>-1</v>
      </c>
      <c r="D26" s="40">
        <v>-1</v>
      </c>
      <c r="E26" s="40">
        <v>1</v>
      </c>
      <c r="F26" s="41">
        <v>-1</v>
      </c>
      <c r="G26" s="1"/>
      <c r="H26" s="1"/>
      <c r="I26" s="1"/>
      <c r="J26" s="1"/>
      <c r="N26" s="1">
        <v>19</v>
      </c>
      <c r="O26" s="33">
        <f t="shared" si="0"/>
        <v>0.30000000000000004</v>
      </c>
      <c r="P26" s="33">
        <f t="shared" si="1"/>
        <v>0.5</v>
      </c>
      <c r="Q26" s="33">
        <f t="shared" si="2"/>
        <v>1.5</v>
      </c>
      <c r="R26" s="22">
        <f t="shared" si="3"/>
        <v>0.5</v>
      </c>
    </row>
    <row r="27" spans="2:25" x14ac:dyDescent="0.25">
      <c r="B27" s="1">
        <v>20</v>
      </c>
      <c r="C27" s="40">
        <v>-1</v>
      </c>
      <c r="D27" s="40">
        <v>-1</v>
      </c>
      <c r="E27" s="40">
        <v>-1</v>
      </c>
      <c r="F27" s="41">
        <v>0</v>
      </c>
      <c r="G27" s="1"/>
      <c r="H27" s="1"/>
      <c r="I27" s="1"/>
      <c r="J27" s="1"/>
      <c r="N27" s="1">
        <v>20</v>
      </c>
      <c r="O27" s="33">
        <f t="shared" si="0"/>
        <v>0.30000000000000004</v>
      </c>
      <c r="P27" s="33">
        <f t="shared" si="1"/>
        <v>0.5</v>
      </c>
      <c r="Q27" s="33">
        <f t="shared" si="2"/>
        <v>0.5</v>
      </c>
      <c r="R27" s="22">
        <f t="shared" si="3"/>
        <v>1.25</v>
      </c>
    </row>
    <row r="28" spans="2:25" x14ac:dyDescent="0.25">
      <c r="B28" s="1">
        <v>21</v>
      </c>
      <c r="C28" s="40">
        <v>0</v>
      </c>
      <c r="D28" s="40">
        <v>-0.5</v>
      </c>
      <c r="E28" s="40">
        <v>0.5</v>
      </c>
      <c r="F28" s="41">
        <v>0.5</v>
      </c>
      <c r="G28" s="1"/>
      <c r="H28" s="1"/>
      <c r="I28" s="1"/>
      <c r="J28" s="1"/>
      <c r="N28" s="1">
        <v>21</v>
      </c>
      <c r="O28" s="33">
        <f t="shared" si="0"/>
        <v>0.9</v>
      </c>
      <c r="P28" s="33">
        <f t="shared" si="1"/>
        <v>0.75</v>
      </c>
      <c r="Q28" s="33">
        <f t="shared" si="2"/>
        <v>1.25</v>
      </c>
      <c r="R28" s="22">
        <f t="shared" si="3"/>
        <v>1.625</v>
      </c>
    </row>
    <row r="29" spans="2:25" x14ac:dyDescent="0.25">
      <c r="B29" s="1">
        <v>22</v>
      </c>
      <c r="C29" s="40">
        <v>1</v>
      </c>
      <c r="D29" s="40">
        <v>1</v>
      </c>
      <c r="E29" s="40">
        <v>1</v>
      </c>
      <c r="F29" s="41">
        <v>-1</v>
      </c>
      <c r="G29" s="1"/>
      <c r="H29" s="1"/>
      <c r="I29" s="1"/>
      <c r="J29" s="1"/>
      <c r="N29" s="1">
        <v>22</v>
      </c>
      <c r="O29" s="33">
        <f t="shared" si="0"/>
        <v>1.5</v>
      </c>
      <c r="P29" s="33">
        <f t="shared" si="1"/>
        <v>1.5</v>
      </c>
      <c r="Q29" s="33">
        <f t="shared" si="2"/>
        <v>1.5</v>
      </c>
      <c r="R29" s="22">
        <f t="shared" si="3"/>
        <v>0.5</v>
      </c>
    </row>
    <row r="30" spans="2:25" x14ac:dyDescent="0.25">
      <c r="B30" s="1">
        <v>23</v>
      </c>
      <c r="C30" s="40">
        <v>1</v>
      </c>
      <c r="D30" s="40">
        <v>-1</v>
      </c>
      <c r="E30" s="40">
        <v>1</v>
      </c>
      <c r="F30" s="41">
        <v>0</v>
      </c>
      <c r="G30" s="1"/>
      <c r="H30" s="1"/>
      <c r="I30" s="1"/>
      <c r="J30" s="1"/>
      <c r="N30" s="1">
        <v>23</v>
      </c>
      <c r="O30" s="33">
        <f t="shared" si="0"/>
        <v>1.5</v>
      </c>
      <c r="P30" s="33">
        <f t="shared" si="1"/>
        <v>0.5</v>
      </c>
      <c r="Q30" s="33">
        <f t="shared" si="2"/>
        <v>1.5</v>
      </c>
      <c r="R30" s="22">
        <f t="shared" si="3"/>
        <v>1.25</v>
      </c>
    </row>
    <row r="31" spans="2:25" x14ac:dyDescent="0.25">
      <c r="B31" s="1">
        <v>24</v>
      </c>
      <c r="C31" s="40">
        <v>1</v>
      </c>
      <c r="D31" s="40">
        <v>1</v>
      </c>
      <c r="E31" s="40">
        <v>1</v>
      </c>
      <c r="F31" s="41">
        <v>-1</v>
      </c>
      <c r="G31" s="1"/>
      <c r="H31" s="1"/>
      <c r="I31" s="1"/>
      <c r="J31" s="1"/>
      <c r="N31" s="1">
        <v>24</v>
      </c>
      <c r="O31" s="33">
        <f t="shared" si="0"/>
        <v>1.5</v>
      </c>
      <c r="P31" s="33">
        <f t="shared" si="1"/>
        <v>1.5</v>
      </c>
      <c r="Q31" s="33">
        <f t="shared" si="2"/>
        <v>1.5</v>
      </c>
      <c r="R31" s="22">
        <f t="shared" si="3"/>
        <v>0.5</v>
      </c>
    </row>
    <row r="32" spans="2:25" x14ac:dyDescent="0.25">
      <c r="B32" s="1">
        <v>25</v>
      </c>
      <c r="C32" s="42">
        <v>1</v>
      </c>
      <c r="D32" s="42">
        <v>0</v>
      </c>
      <c r="E32" s="42">
        <v>-1</v>
      </c>
      <c r="F32" s="43">
        <v>1</v>
      </c>
      <c r="G32" s="1"/>
      <c r="H32" s="1"/>
      <c r="I32" s="1"/>
      <c r="J32" s="1"/>
      <c r="N32" s="1">
        <v>25</v>
      </c>
      <c r="O32" s="35">
        <f t="shared" si="0"/>
        <v>1.5</v>
      </c>
      <c r="P32" s="35">
        <f t="shared" si="1"/>
        <v>1</v>
      </c>
      <c r="Q32" s="35">
        <f t="shared" si="2"/>
        <v>0.5</v>
      </c>
      <c r="R32" s="22">
        <f t="shared" si="3"/>
        <v>2</v>
      </c>
    </row>
    <row r="33" spans="2:21" x14ac:dyDescent="0.25">
      <c r="B33" s="1"/>
      <c r="C33" s="4"/>
      <c r="D33" s="4"/>
      <c r="E33" s="4"/>
      <c r="F33" s="4"/>
      <c r="G33" s="1"/>
      <c r="H33" s="1"/>
      <c r="I33" s="1"/>
      <c r="J33" s="1"/>
      <c r="N33" s="1"/>
      <c r="O33" s="9"/>
      <c r="P33" s="9"/>
      <c r="Q33" s="1"/>
      <c r="R33" s="1"/>
    </row>
    <row r="34" spans="2:21" ht="15.75" thickBot="1" x14ac:dyDescent="0.3">
      <c r="N34" s="14" t="s">
        <v>18</v>
      </c>
      <c r="O34" s="119">
        <v>250</v>
      </c>
      <c r="P34" s="1" t="s">
        <v>15</v>
      </c>
      <c r="Q34" s="1"/>
    </row>
    <row r="35" spans="2:21" ht="52.5" customHeight="1" thickBot="1" x14ac:dyDescent="0.3">
      <c r="N35" s="85" t="s">
        <v>0</v>
      </c>
      <c r="O35" s="85" t="s">
        <v>16</v>
      </c>
      <c r="P35" s="85"/>
      <c r="Q35" s="85"/>
      <c r="R35" s="85"/>
      <c r="T35" s="17" t="s">
        <v>14</v>
      </c>
      <c r="U35" s="47" t="s">
        <v>25</v>
      </c>
    </row>
    <row r="36" spans="2:21" ht="15.75" thickBot="1" x14ac:dyDescent="0.3">
      <c r="N36" s="85"/>
      <c r="O36" s="8" t="s">
        <v>7</v>
      </c>
      <c r="P36" s="8" t="s">
        <v>8</v>
      </c>
      <c r="Q36" s="8" t="s">
        <v>9</v>
      </c>
      <c r="R36" s="10" t="s">
        <v>10</v>
      </c>
      <c r="T36" s="25" t="s">
        <v>7</v>
      </c>
      <c r="U36" s="29">
        <v>100</v>
      </c>
    </row>
    <row r="37" spans="2:21" x14ac:dyDescent="0.25">
      <c r="N37" s="1">
        <v>1</v>
      </c>
      <c r="O37" s="83">
        <f>O8/$I$4*$O$34</f>
        <v>3.218884120171674</v>
      </c>
      <c r="P37" s="49">
        <f>P8/$J$4*$O$34</f>
        <v>2.5</v>
      </c>
      <c r="Q37" s="49">
        <f>Q8/$K$4*$O$34</f>
        <v>37.5</v>
      </c>
      <c r="R37" s="25">
        <f>R8/$L$4*$O$34</f>
        <v>50</v>
      </c>
      <c r="T37" s="37" t="s">
        <v>8</v>
      </c>
      <c r="U37" s="41">
        <v>100</v>
      </c>
    </row>
    <row r="38" spans="2:21" x14ac:dyDescent="0.25">
      <c r="N38" s="1">
        <v>2</v>
      </c>
      <c r="O38" s="72">
        <f t="shared" ref="O38:O61" si="4">O9/$I$4*$O$34</f>
        <v>1.2875536480686698</v>
      </c>
      <c r="P38" s="40">
        <f t="shared" ref="P38:P61" si="5">P9/$J$4*$O$34</f>
        <v>2.5</v>
      </c>
      <c r="Q38" s="40">
        <f t="shared" ref="Q38:Q61" si="6">Q9/$K$4*$O$34</f>
        <v>18.75</v>
      </c>
      <c r="R38" s="25">
        <f t="shared" ref="R38:R61" si="7">R9/$L$4*$O$34</f>
        <v>40.625</v>
      </c>
      <c r="T38" s="37" t="s">
        <v>9</v>
      </c>
      <c r="U38" s="41">
        <v>1000</v>
      </c>
    </row>
    <row r="39" spans="2:21" x14ac:dyDescent="0.25">
      <c r="N39" s="1">
        <v>3</v>
      </c>
      <c r="O39" s="72">
        <f t="shared" si="4"/>
        <v>3.218884120171674</v>
      </c>
      <c r="P39" s="40">
        <f t="shared" si="5"/>
        <v>1.25</v>
      </c>
      <c r="Q39" s="40">
        <f t="shared" si="6"/>
        <v>25</v>
      </c>
      <c r="R39" s="25">
        <f t="shared" si="7"/>
        <v>50</v>
      </c>
      <c r="T39" s="37" t="s">
        <v>10</v>
      </c>
      <c r="U39" s="41">
        <v>1000</v>
      </c>
    </row>
    <row r="40" spans="2:21" x14ac:dyDescent="0.25">
      <c r="N40" s="1">
        <v>4</v>
      </c>
      <c r="O40" s="72">
        <f t="shared" si="4"/>
        <v>1.9313304721030042</v>
      </c>
      <c r="P40" s="40">
        <f t="shared" si="5"/>
        <v>2.5</v>
      </c>
      <c r="Q40" s="40">
        <f t="shared" si="6"/>
        <v>25</v>
      </c>
      <c r="R40" s="25">
        <f t="shared" si="7"/>
        <v>21.875</v>
      </c>
      <c r="T40" s="37" t="s">
        <v>11</v>
      </c>
      <c r="U40" s="41">
        <v>200</v>
      </c>
    </row>
    <row r="41" spans="2:21" x14ac:dyDescent="0.25">
      <c r="N41" s="1">
        <v>5</v>
      </c>
      <c r="O41" s="72">
        <f t="shared" si="4"/>
        <v>1.9313304721030042</v>
      </c>
      <c r="P41" s="40">
        <f t="shared" si="5"/>
        <v>1.25</v>
      </c>
      <c r="Q41" s="40">
        <f t="shared" si="6"/>
        <v>12.5</v>
      </c>
      <c r="R41" s="25">
        <f t="shared" si="7"/>
        <v>50</v>
      </c>
      <c r="T41" s="70"/>
      <c r="U41" s="70"/>
    </row>
    <row r="42" spans="2:21" x14ac:dyDescent="0.25">
      <c r="N42" s="1">
        <v>6</v>
      </c>
      <c r="O42" s="72">
        <f t="shared" si="4"/>
        <v>3.218884120171674</v>
      </c>
      <c r="P42" s="40">
        <f t="shared" si="5"/>
        <v>3.75</v>
      </c>
      <c r="Q42" s="40">
        <f t="shared" si="6"/>
        <v>12.5</v>
      </c>
      <c r="R42" s="25">
        <f t="shared" si="7"/>
        <v>31.25</v>
      </c>
    </row>
    <row r="43" spans="2:21" x14ac:dyDescent="0.25">
      <c r="N43" s="1">
        <v>7</v>
      </c>
      <c r="O43" s="72">
        <f t="shared" si="4"/>
        <v>3.218884120171674</v>
      </c>
      <c r="P43" s="40">
        <f t="shared" si="5"/>
        <v>1.25</v>
      </c>
      <c r="Q43" s="40">
        <f t="shared" si="6"/>
        <v>12.5</v>
      </c>
      <c r="R43" s="25">
        <f t="shared" si="7"/>
        <v>12.5</v>
      </c>
    </row>
    <row r="44" spans="2:21" x14ac:dyDescent="0.25">
      <c r="N44" s="1">
        <v>8</v>
      </c>
      <c r="O44" s="72">
        <f t="shared" si="4"/>
        <v>3.218884120171674</v>
      </c>
      <c r="P44" s="40">
        <f t="shared" si="5"/>
        <v>3.75</v>
      </c>
      <c r="Q44" s="40">
        <f t="shared" si="6"/>
        <v>25</v>
      </c>
      <c r="R44" s="25">
        <f t="shared" si="7"/>
        <v>50</v>
      </c>
    </row>
    <row r="45" spans="2:21" x14ac:dyDescent="0.25">
      <c r="N45" s="1">
        <v>9</v>
      </c>
      <c r="O45" s="72">
        <f t="shared" si="4"/>
        <v>0.64377682403433489</v>
      </c>
      <c r="P45" s="40">
        <f t="shared" si="5"/>
        <v>1.25</v>
      </c>
      <c r="Q45" s="40">
        <f t="shared" si="6"/>
        <v>37.5</v>
      </c>
      <c r="R45" s="25">
        <f t="shared" si="7"/>
        <v>12.5</v>
      </c>
    </row>
    <row r="46" spans="2:21" x14ac:dyDescent="0.25">
      <c r="N46" s="1">
        <v>10</v>
      </c>
      <c r="O46" s="72">
        <f t="shared" si="4"/>
        <v>0.64377682403433489</v>
      </c>
      <c r="P46" s="40">
        <f t="shared" si="5"/>
        <v>3.75</v>
      </c>
      <c r="Q46" s="40">
        <f t="shared" si="6"/>
        <v>37.5</v>
      </c>
      <c r="R46" s="25">
        <f t="shared" si="7"/>
        <v>31.25</v>
      </c>
    </row>
    <row r="47" spans="2:21" x14ac:dyDescent="0.25">
      <c r="N47" s="1">
        <v>11</v>
      </c>
      <c r="O47" s="72">
        <f t="shared" si="4"/>
        <v>0.64377682403433489</v>
      </c>
      <c r="P47" s="40">
        <f t="shared" si="5"/>
        <v>3.75</v>
      </c>
      <c r="Q47" s="40">
        <f t="shared" si="6"/>
        <v>37.5</v>
      </c>
      <c r="R47" s="25">
        <f t="shared" si="7"/>
        <v>31.25</v>
      </c>
    </row>
    <row r="48" spans="2:21" x14ac:dyDescent="0.25">
      <c r="N48" s="1">
        <v>12</v>
      </c>
      <c r="O48" s="72">
        <f t="shared" si="4"/>
        <v>1.9313304721030042</v>
      </c>
      <c r="P48" s="40">
        <f t="shared" si="5"/>
        <v>3.75</v>
      </c>
      <c r="Q48" s="40">
        <f t="shared" si="6"/>
        <v>37.5</v>
      </c>
      <c r="R48" s="25">
        <f t="shared" si="7"/>
        <v>50</v>
      </c>
    </row>
    <row r="49" spans="13:18" x14ac:dyDescent="0.25">
      <c r="N49" s="1">
        <v>13</v>
      </c>
      <c r="O49" s="72">
        <f t="shared" si="4"/>
        <v>0.64377682403433489</v>
      </c>
      <c r="P49" s="40">
        <f t="shared" si="5"/>
        <v>3.75</v>
      </c>
      <c r="Q49" s="40">
        <f t="shared" si="6"/>
        <v>12.5</v>
      </c>
      <c r="R49" s="25">
        <f t="shared" si="7"/>
        <v>12.5</v>
      </c>
    </row>
    <row r="50" spans="13:18" x14ac:dyDescent="0.25">
      <c r="N50" s="1">
        <v>14</v>
      </c>
      <c r="O50" s="72">
        <f t="shared" si="4"/>
        <v>0.64377682403433489</v>
      </c>
      <c r="P50" s="40">
        <f t="shared" si="5"/>
        <v>1.25</v>
      </c>
      <c r="Q50" s="40">
        <f t="shared" si="6"/>
        <v>37.5</v>
      </c>
      <c r="R50" s="25">
        <f t="shared" si="7"/>
        <v>50</v>
      </c>
    </row>
    <row r="51" spans="13:18" x14ac:dyDescent="0.25">
      <c r="N51" s="1">
        <v>15</v>
      </c>
      <c r="O51" s="72">
        <f t="shared" si="4"/>
        <v>3.218884120171674</v>
      </c>
      <c r="P51" s="40">
        <f t="shared" si="5"/>
        <v>1.25</v>
      </c>
      <c r="Q51" s="40">
        <f t="shared" si="6"/>
        <v>12.5</v>
      </c>
      <c r="R51" s="25">
        <f t="shared" si="7"/>
        <v>12.5</v>
      </c>
    </row>
    <row r="52" spans="13:18" x14ac:dyDescent="0.25">
      <c r="N52" s="1">
        <v>16</v>
      </c>
      <c r="O52" s="72">
        <f t="shared" si="4"/>
        <v>3.218884120171674</v>
      </c>
      <c r="P52" s="40">
        <f t="shared" si="5"/>
        <v>3.75</v>
      </c>
      <c r="Q52" s="40">
        <f t="shared" si="6"/>
        <v>12.5</v>
      </c>
      <c r="R52" s="25">
        <f t="shared" si="7"/>
        <v>12.5</v>
      </c>
    </row>
    <row r="53" spans="13:18" x14ac:dyDescent="0.25">
      <c r="N53" s="1">
        <v>17</v>
      </c>
      <c r="O53" s="72">
        <f t="shared" si="4"/>
        <v>0.64377682403433489</v>
      </c>
      <c r="P53" s="40">
        <f t="shared" si="5"/>
        <v>3.75</v>
      </c>
      <c r="Q53" s="40">
        <f t="shared" si="6"/>
        <v>12.5</v>
      </c>
      <c r="R53" s="25">
        <f t="shared" si="7"/>
        <v>50</v>
      </c>
    </row>
    <row r="54" spans="13:18" x14ac:dyDescent="0.25">
      <c r="N54" s="1">
        <v>18</v>
      </c>
      <c r="O54" s="72">
        <f t="shared" si="4"/>
        <v>0.64377682403433489</v>
      </c>
      <c r="P54" s="40">
        <f t="shared" si="5"/>
        <v>3.75</v>
      </c>
      <c r="Q54" s="40">
        <f t="shared" si="6"/>
        <v>12.5</v>
      </c>
      <c r="R54" s="25">
        <f t="shared" si="7"/>
        <v>50</v>
      </c>
    </row>
    <row r="55" spans="13:18" x14ac:dyDescent="0.25">
      <c r="N55" s="1">
        <v>19</v>
      </c>
      <c r="O55" s="72">
        <f t="shared" si="4"/>
        <v>0.64377682403433489</v>
      </c>
      <c r="P55" s="40">
        <f t="shared" si="5"/>
        <v>1.25</v>
      </c>
      <c r="Q55" s="40">
        <f t="shared" si="6"/>
        <v>37.5</v>
      </c>
      <c r="R55" s="25">
        <f t="shared" si="7"/>
        <v>12.5</v>
      </c>
    </row>
    <row r="56" spans="13:18" x14ac:dyDescent="0.25">
      <c r="N56" s="1">
        <v>20</v>
      </c>
      <c r="O56" s="72">
        <f t="shared" si="4"/>
        <v>0.64377682403433489</v>
      </c>
      <c r="P56" s="40">
        <f t="shared" si="5"/>
        <v>1.25</v>
      </c>
      <c r="Q56" s="40">
        <f t="shared" si="6"/>
        <v>12.5</v>
      </c>
      <c r="R56" s="25">
        <f t="shared" si="7"/>
        <v>31.25</v>
      </c>
    </row>
    <row r="57" spans="13:18" x14ac:dyDescent="0.25">
      <c r="N57" s="1">
        <v>21</v>
      </c>
      <c r="O57" s="72">
        <f t="shared" si="4"/>
        <v>1.9313304721030042</v>
      </c>
      <c r="P57" s="40">
        <f t="shared" si="5"/>
        <v>1.875</v>
      </c>
      <c r="Q57" s="40">
        <f t="shared" si="6"/>
        <v>31.25</v>
      </c>
      <c r="R57" s="25">
        <f t="shared" si="7"/>
        <v>40.625</v>
      </c>
    </row>
    <row r="58" spans="13:18" x14ac:dyDescent="0.25">
      <c r="N58" s="1">
        <v>22</v>
      </c>
      <c r="O58" s="72">
        <f t="shared" si="4"/>
        <v>3.218884120171674</v>
      </c>
      <c r="P58" s="40">
        <f t="shared" si="5"/>
        <v>3.75</v>
      </c>
      <c r="Q58" s="40">
        <f t="shared" si="6"/>
        <v>37.5</v>
      </c>
      <c r="R58" s="25">
        <f t="shared" si="7"/>
        <v>12.5</v>
      </c>
    </row>
    <row r="59" spans="13:18" x14ac:dyDescent="0.25">
      <c r="N59" s="1">
        <v>23</v>
      </c>
      <c r="O59" s="72">
        <f t="shared" si="4"/>
        <v>3.218884120171674</v>
      </c>
      <c r="P59" s="40">
        <f t="shared" si="5"/>
        <v>1.25</v>
      </c>
      <c r="Q59" s="40">
        <f t="shared" si="6"/>
        <v>37.5</v>
      </c>
      <c r="R59" s="25">
        <f t="shared" si="7"/>
        <v>31.25</v>
      </c>
    </row>
    <row r="60" spans="13:18" x14ac:dyDescent="0.25">
      <c r="N60" s="1">
        <v>24</v>
      </c>
      <c r="O60" s="72">
        <f t="shared" si="4"/>
        <v>3.218884120171674</v>
      </c>
      <c r="P60" s="40">
        <f t="shared" si="5"/>
        <v>3.75</v>
      </c>
      <c r="Q60" s="40">
        <f t="shared" si="6"/>
        <v>37.5</v>
      </c>
      <c r="R60" s="25">
        <f t="shared" si="7"/>
        <v>12.5</v>
      </c>
    </row>
    <row r="61" spans="13:18" x14ac:dyDescent="0.25">
      <c r="N61" s="1">
        <v>25</v>
      </c>
      <c r="O61" s="73">
        <f t="shared" si="4"/>
        <v>3.218884120171674</v>
      </c>
      <c r="P61" s="42">
        <f t="shared" si="5"/>
        <v>2.5</v>
      </c>
      <c r="Q61" s="42">
        <f t="shared" si="6"/>
        <v>12.5</v>
      </c>
      <c r="R61" s="25">
        <f t="shared" si="7"/>
        <v>50</v>
      </c>
    </row>
    <row r="63" spans="13:18" x14ac:dyDescent="0.25">
      <c r="M63" s="98" t="s">
        <v>17</v>
      </c>
      <c r="N63" s="98"/>
      <c r="O63" s="102">
        <f>SUM(O37:O61)</f>
        <v>50.214592274678097</v>
      </c>
      <c r="P63" s="102">
        <f>SUM(P37:P61)</f>
        <v>64.375</v>
      </c>
      <c r="Q63" s="102">
        <f>SUM(Q37:Q61)</f>
        <v>625</v>
      </c>
      <c r="R63" s="102">
        <f>SUM(R37:R61)</f>
        <v>809.375</v>
      </c>
    </row>
    <row r="64" spans="13:18" x14ac:dyDescent="0.25">
      <c r="M64" s="98"/>
      <c r="N64" s="98"/>
      <c r="O64" s="103"/>
      <c r="P64" s="103"/>
      <c r="Q64" s="103"/>
      <c r="R64" s="103"/>
    </row>
    <row r="65" spans="14:18" x14ac:dyDescent="0.25">
      <c r="N65" s="15" t="s">
        <v>25</v>
      </c>
      <c r="O65" s="52">
        <v>100</v>
      </c>
      <c r="P65" s="52">
        <v>100</v>
      </c>
      <c r="Q65" s="52">
        <v>1000</v>
      </c>
      <c r="R65" s="28">
        <v>1000</v>
      </c>
    </row>
  </sheetData>
  <sheetProtection algorithmName="SHA-512" hashValue="1e4ydyi3mfChQmf8CZJtR7BIE77JMF8U/sO+dTyEmOwVhNjLClNo69SqmYKgHEIlvX27PNjpl+hNIUhqdZT4UA==" saltValue="5E49wsRCmgya8UjnaMGZYw==" spinCount="100000" sheet="1" objects="1" scenarios="1"/>
  <mergeCells count="14">
    <mergeCell ref="B6:B7"/>
    <mergeCell ref="H6:H7"/>
    <mergeCell ref="I6:L6"/>
    <mergeCell ref="N6:N7"/>
    <mergeCell ref="T8:Y20"/>
    <mergeCell ref="O6:R6"/>
    <mergeCell ref="O35:R35"/>
    <mergeCell ref="M63:N64"/>
    <mergeCell ref="N35:N36"/>
    <mergeCell ref="C6:F6"/>
    <mergeCell ref="O63:O64"/>
    <mergeCell ref="P63:P64"/>
    <mergeCell ref="Q63:Q64"/>
    <mergeCell ref="R63:R6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U77"/>
  <sheetViews>
    <sheetView workbookViewId="0">
      <selection activeCell="J42" sqref="J42"/>
    </sheetView>
  </sheetViews>
  <sheetFormatPr defaultRowHeight="15" x14ac:dyDescent="0.25"/>
  <cols>
    <col min="10" max="11" width="10.28515625" customWidth="1"/>
    <col min="14" max="14" width="10.42578125" customWidth="1"/>
  </cols>
  <sheetData>
    <row r="1" spans="2:21" ht="18.75" x14ac:dyDescent="0.3">
      <c r="B1" s="16" t="s">
        <v>23</v>
      </c>
    </row>
    <row r="2" spans="2:21" x14ac:dyDescent="0.25">
      <c r="N2" s="77"/>
    </row>
    <row r="3" spans="2:21" x14ac:dyDescent="0.25">
      <c r="I3" s="53" t="s">
        <v>14</v>
      </c>
      <c r="J3" s="108" t="s">
        <v>7</v>
      </c>
      <c r="K3" s="108" t="s">
        <v>8</v>
      </c>
      <c r="L3" s="108" t="s">
        <v>9</v>
      </c>
      <c r="M3" s="21" t="s">
        <v>10</v>
      </c>
      <c r="N3" s="108" t="s">
        <v>11</v>
      </c>
      <c r="P3" t="s">
        <v>32</v>
      </c>
    </row>
    <row r="4" spans="2:21" ht="15.75" x14ac:dyDescent="0.25">
      <c r="B4" s="19" t="s">
        <v>5</v>
      </c>
      <c r="C4" s="19"/>
      <c r="I4" s="44" t="s">
        <v>24</v>
      </c>
      <c r="J4" s="106">
        <v>116.5</v>
      </c>
      <c r="K4" s="106">
        <v>100</v>
      </c>
      <c r="L4" s="106">
        <v>10</v>
      </c>
      <c r="M4" s="107">
        <v>10</v>
      </c>
      <c r="N4" s="106">
        <v>50</v>
      </c>
      <c r="P4" s="19" t="s">
        <v>6</v>
      </c>
      <c r="Q4" s="19"/>
    </row>
    <row r="5" spans="2:21" ht="15.75" thickBot="1" x14ac:dyDescent="0.3"/>
    <row r="6" spans="2:21" ht="30" customHeight="1" thickBot="1" x14ac:dyDescent="0.3">
      <c r="B6" s="85" t="s">
        <v>0</v>
      </c>
      <c r="C6" s="85" t="s">
        <v>12</v>
      </c>
      <c r="D6" s="85"/>
      <c r="E6" s="85"/>
      <c r="F6" s="85"/>
      <c r="G6" s="85"/>
      <c r="H6" s="9"/>
      <c r="I6" s="85" t="s">
        <v>13</v>
      </c>
      <c r="J6" s="85" t="s">
        <v>28</v>
      </c>
      <c r="K6" s="85"/>
      <c r="L6" s="85"/>
      <c r="M6" s="85"/>
      <c r="N6" s="85"/>
      <c r="P6" s="85" t="s">
        <v>0</v>
      </c>
      <c r="Q6" s="85" t="s">
        <v>29</v>
      </c>
      <c r="R6" s="85"/>
      <c r="S6" s="85"/>
      <c r="T6" s="85"/>
      <c r="U6" s="85"/>
    </row>
    <row r="7" spans="2:21" ht="28.5" customHeight="1" thickBot="1" x14ac:dyDescent="0.3">
      <c r="B7" s="85"/>
      <c r="C7" s="8" t="str">
        <f>J3</f>
        <v>I</v>
      </c>
      <c r="D7" s="8" t="str">
        <f>K3</f>
        <v>II</v>
      </c>
      <c r="E7" s="8" t="str">
        <f>L3</f>
        <v>III</v>
      </c>
      <c r="F7" s="8" t="str">
        <f>M3</f>
        <v>IV</v>
      </c>
      <c r="G7" s="8" t="str">
        <f>N3</f>
        <v>V</v>
      </c>
      <c r="H7" s="9"/>
      <c r="I7" s="85"/>
      <c r="J7" s="8" t="str">
        <f t="shared" ref="J7:N7" si="0">J3</f>
        <v>I</v>
      </c>
      <c r="K7" s="8" t="str">
        <f t="shared" si="0"/>
        <v>II</v>
      </c>
      <c r="L7" s="8" t="str">
        <f t="shared" si="0"/>
        <v>III</v>
      </c>
      <c r="M7" s="8" t="str">
        <f t="shared" si="0"/>
        <v>IV</v>
      </c>
      <c r="N7" s="8" t="str">
        <f t="shared" si="0"/>
        <v>V</v>
      </c>
      <c r="P7" s="85"/>
      <c r="Q7" s="8" t="str">
        <f>J3</f>
        <v>I</v>
      </c>
      <c r="R7" s="8" t="str">
        <f>K3</f>
        <v>II</v>
      </c>
      <c r="S7" s="8" t="str">
        <f>L3</f>
        <v>III</v>
      </c>
      <c r="T7" s="8" t="str">
        <f>M3</f>
        <v>IV</v>
      </c>
      <c r="U7" s="8" t="str">
        <f>N3</f>
        <v>V</v>
      </c>
    </row>
    <row r="8" spans="2:21" x14ac:dyDescent="0.25">
      <c r="B8" s="1">
        <v>1</v>
      </c>
      <c r="C8" s="54">
        <v>1</v>
      </c>
      <c r="D8" s="54">
        <v>1</v>
      </c>
      <c r="E8" s="54">
        <v>-1</v>
      </c>
      <c r="F8" s="54">
        <v>-1</v>
      </c>
      <c r="G8" s="54">
        <v>-1</v>
      </c>
      <c r="H8" s="1"/>
      <c r="I8" s="1" t="s">
        <v>1</v>
      </c>
      <c r="J8" s="118">
        <v>0.3</v>
      </c>
      <c r="K8" s="118">
        <v>0.5</v>
      </c>
      <c r="L8" s="118">
        <v>0.5</v>
      </c>
      <c r="M8" s="118">
        <v>0.5</v>
      </c>
      <c r="N8" s="118">
        <v>0.25</v>
      </c>
      <c r="P8" s="1">
        <v>1</v>
      </c>
      <c r="Q8" s="51">
        <f t="shared" ref="Q8:Q38" si="1">($J$10*C8+2*$J$11)*0.5</f>
        <v>1.5</v>
      </c>
      <c r="R8" s="51">
        <f t="shared" ref="R8:R38" si="2">($K$10*D8+2*$K$11)*0.5</f>
        <v>1.5</v>
      </c>
      <c r="S8" s="51">
        <f t="shared" ref="S8:S38" si="3">($L$10*E8+2*$L$11)*0.5</f>
        <v>0.5</v>
      </c>
      <c r="T8" s="51">
        <f t="shared" ref="T8:T38" si="4">($M$10*F8+2*$M$11)*0.5</f>
        <v>0.5</v>
      </c>
      <c r="U8" s="51">
        <f t="shared" ref="U8:U38" si="5">($N$10*G8+2*$N$11)*0.5</f>
        <v>0.25</v>
      </c>
    </row>
    <row r="9" spans="2:21" x14ac:dyDescent="0.25">
      <c r="B9" s="1">
        <v>2</v>
      </c>
      <c r="C9" s="55">
        <v>1</v>
      </c>
      <c r="D9" s="55">
        <v>0</v>
      </c>
      <c r="E9" s="55">
        <v>-1</v>
      </c>
      <c r="F9" s="55">
        <v>-1</v>
      </c>
      <c r="G9" s="55">
        <v>1</v>
      </c>
      <c r="H9" s="1"/>
      <c r="I9" s="3" t="s">
        <v>2</v>
      </c>
      <c r="J9" s="130">
        <v>1.5</v>
      </c>
      <c r="K9" s="130">
        <v>1.5</v>
      </c>
      <c r="L9" s="130">
        <v>1.5</v>
      </c>
      <c r="M9" s="130">
        <v>2</v>
      </c>
      <c r="N9" s="130">
        <v>1.5</v>
      </c>
      <c r="P9" s="1">
        <v>2</v>
      </c>
      <c r="Q9" s="33">
        <f t="shared" si="1"/>
        <v>1.5</v>
      </c>
      <c r="R9" s="33">
        <f t="shared" si="2"/>
        <v>1</v>
      </c>
      <c r="S9" s="33">
        <f t="shared" si="3"/>
        <v>0.5</v>
      </c>
      <c r="T9" s="33">
        <f t="shared" si="4"/>
        <v>0.5</v>
      </c>
      <c r="U9" s="33">
        <f t="shared" si="5"/>
        <v>1.5</v>
      </c>
    </row>
    <row r="10" spans="2:21" x14ac:dyDescent="0.25">
      <c r="B10" s="1">
        <v>3</v>
      </c>
      <c r="C10" s="55">
        <v>0</v>
      </c>
      <c r="D10" s="55">
        <v>-1</v>
      </c>
      <c r="E10" s="55">
        <v>-1</v>
      </c>
      <c r="F10" s="55">
        <v>1</v>
      </c>
      <c r="G10" s="55">
        <v>-1</v>
      </c>
      <c r="H10" s="1"/>
      <c r="I10" s="20" t="s">
        <v>3</v>
      </c>
      <c r="J10" s="57">
        <f t="shared" ref="J10:N10" si="6">J9-J8</f>
        <v>1.2</v>
      </c>
      <c r="K10" s="57">
        <f t="shared" si="6"/>
        <v>1</v>
      </c>
      <c r="L10" s="57">
        <f t="shared" si="6"/>
        <v>1</v>
      </c>
      <c r="M10" s="57">
        <f t="shared" si="6"/>
        <v>1.5</v>
      </c>
      <c r="N10" s="57">
        <f t="shared" si="6"/>
        <v>1.25</v>
      </c>
      <c r="P10" s="1">
        <v>3</v>
      </c>
      <c r="Q10" s="33">
        <f t="shared" si="1"/>
        <v>0.9</v>
      </c>
      <c r="R10" s="33">
        <f t="shared" si="2"/>
        <v>0.5</v>
      </c>
      <c r="S10" s="33">
        <f t="shared" si="3"/>
        <v>0.5</v>
      </c>
      <c r="T10" s="33">
        <f t="shared" si="4"/>
        <v>2</v>
      </c>
      <c r="U10" s="33">
        <f t="shared" si="5"/>
        <v>0.25</v>
      </c>
    </row>
    <row r="11" spans="2:21" x14ac:dyDescent="0.25">
      <c r="B11" s="1">
        <v>4</v>
      </c>
      <c r="C11" s="55">
        <v>1</v>
      </c>
      <c r="D11" s="55">
        <v>-1</v>
      </c>
      <c r="E11" s="55">
        <v>-1</v>
      </c>
      <c r="F11" s="55">
        <v>1</v>
      </c>
      <c r="G11" s="55">
        <v>1</v>
      </c>
      <c r="H11" s="1"/>
      <c r="I11" s="21" t="s">
        <v>4</v>
      </c>
      <c r="J11" s="58">
        <f t="shared" ref="J11:N11" si="7">AVERAGE(J8:J9)</f>
        <v>0.9</v>
      </c>
      <c r="K11" s="58">
        <f t="shared" si="7"/>
        <v>1</v>
      </c>
      <c r="L11" s="58">
        <f t="shared" si="7"/>
        <v>1</v>
      </c>
      <c r="M11" s="58">
        <f t="shared" si="7"/>
        <v>1.25</v>
      </c>
      <c r="N11" s="58">
        <f t="shared" si="7"/>
        <v>0.875</v>
      </c>
      <c r="P11" s="1">
        <v>4</v>
      </c>
      <c r="Q11" s="33">
        <f t="shared" si="1"/>
        <v>1.5</v>
      </c>
      <c r="R11" s="33">
        <f t="shared" si="2"/>
        <v>0.5</v>
      </c>
      <c r="S11" s="33">
        <f t="shared" si="3"/>
        <v>0.5</v>
      </c>
      <c r="T11" s="33">
        <f t="shared" si="4"/>
        <v>2</v>
      </c>
      <c r="U11" s="33">
        <f t="shared" si="5"/>
        <v>1.5</v>
      </c>
    </row>
    <row r="12" spans="2:21" ht="15.75" thickBot="1" x14ac:dyDescent="0.3">
      <c r="B12" s="1">
        <v>5</v>
      </c>
      <c r="C12" s="55">
        <v>-1</v>
      </c>
      <c r="D12" s="55">
        <v>1</v>
      </c>
      <c r="E12" s="55">
        <v>1</v>
      </c>
      <c r="F12" s="55">
        <v>-1</v>
      </c>
      <c r="G12" s="55">
        <v>1</v>
      </c>
      <c r="H12" s="1"/>
      <c r="I12" s="1"/>
      <c r="J12" s="1"/>
      <c r="K12" s="1"/>
      <c r="L12" s="1"/>
      <c r="M12" s="1"/>
      <c r="N12" s="1"/>
      <c r="P12" s="1">
        <v>5</v>
      </c>
      <c r="Q12" s="33">
        <f t="shared" si="1"/>
        <v>0.30000000000000004</v>
      </c>
      <c r="R12" s="33">
        <f t="shared" si="2"/>
        <v>1.5</v>
      </c>
      <c r="S12" s="33">
        <f t="shared" si="3"/>
        <v>1.5</v>
      </c>
      <c r="T12" s="33">
        <f t="shared" si="4"/>
        <v>0.5</v>
      </c>
      <c r="U12" s="33">
        <f t="shared" si="5"/>
        <v>1.5</v>
      </c>
    </row>
    <row r="13" spans="2:21" ht="15.75" customHeight="1" thickTop="1" x14ac:dyDescent="0.25">
      <c r="B13" s="1">
        <v>6</v>
      </c>
      <c r="C13" s="55">
        <v>1</v>
      </c>
      <c r="D13" s="55">
        <v>1</v>
      </c>
      <c r="E13" s="55">
        <v>-1</v>
      </c>
      <c r="F13" s="55">
        <v>1</v>
      </c>
      <c r="G13" s="55">
        <v>0</v>
      </c>
      <c r="H13" s="1"/>
      <c r="I13" s="1"/>
      <c r="J13" s="88" t="s">
        <v>36</v>
      </c>
      <c r="K13" s="89"/>
      <c r="L13" s="89"/>
      <c r="M13" s="89"/>
      <c r="N13" s="90"/>
      <c r="P13" s="1">
        <v>6</v>
      </c>
      <c r="Q13" s="33">
        <f t="shared" si="1"/>
        <v>1.5</v>
      </c>
      <c r="R13" s="33">
        <f t="shared" si="2"/>
        <v>1.5</v>
      </c>
      <c r="S13" s="33">
        <f t="shared" si="3"/>
        <v>0.5</v>
      </c>
      <c r="T13" s="33">
        <f t="shared" si="4"/>
        <v>2</v>
      </c>
      <c r="U13" s="33">
        <f t="shared" si="5"/>
        <v>0.875</v>
      </c>
    </row>
    <row r="14" spans="2:21" ht="15" customHeight="1" x14ac:dyDescent="0.25">
      <c r="B14" s="1">
        <v>7</v>
      </c>
      <c r="C14" s="55">
        <v>-1</v>
      </c>
      <c r="D14" s="55">
        <v>-1</v>
      </c>
      <c r="E14" s="55">
        <v>1</v>
      </c>
      <c r="F14" s="55">
        <v>1</v>
      </c>
      <c r="G14" s="55">
        <v>-1</v>
      </c>
      <c r="H14" s="1"/>
      <c r="I14" s="1"/>
      <c r="J14" s="91"/>
      <c r="K14" s="92"/>
      <c r="L14" s="92"/>
      <c r="M14" s="92"/>
      <c r="N14" s="93"/>
      <c r="P14" s="1">
        <v>7</v>
      </c>
      <c r="Q14" s="33">
        <f t="shared" si="1"/>
        <v>0.30000000000000004</v>
      </c>
      <c r="R14" s="33">
        <f t="shared" si="2"/>
        <v>0.5</v>
      </c>
      <c r="S14" s="33">
        <f t="shared" si="3"/>
        <v>1.5</v>
      </c>
      <c r="T14" s="33">
        <f t="shared" si="4"/>
        <v>2</v>
      </c>
      <c r="U14" s="33">
        <f t="shared" si="5"/>
        <v>0.25</v>
      </c>
    </row>
    <row r="15" spans="2:21" ht="15" customHeight="1" x14ac:dyDescent="0.25">
      <c r="B15" s="1">
        <v>8</v>
      </c>
      <c r="C15" s="55">
        <v>-1</v>
      </c>
      <c r="D15" s="55">
        <v>0</v>
      </c>
      <c r="E15" s="55">
        <v>-1</v>
      </c>
      <c r="F15" s="55">
        <v>1</v>
      </c>
      <c r="G15" s="55">
        <v>1</v>
      </c>
      <c r="H15" s="1"/>
      <c r="I15" s="1"/>
      <c r="J15" s="91"/>
      <c r="K15" s="92"/>
      <c r="L15" s="92"/>
      <c r="M15" s="92"/>
      <c r="N15" s="93"/>
      <c r="P15" s="1">
        <v>8</v>
      </c>
      <c r="Q15" s="33">
        <f t="shared" si="1"/>
        <v>0.30000000000000004</v>
      </c>
      <c r="R15" s="33">
        <f t="shared" si="2"/>
        <v>1</v>
      </c>
      <c r="S15" s="33">
        <f t="shared" si="3"/>
        <v>0.5</v>
      </c>
      <c r="T15" s="33">
        <f t="shared" si="4"/>
        <v>2</v>
      </c>
      <c r="U15" s="33">
        <f t="shared" si="5"/>
        <v>1.5</v>
      </c>
    </row>
    <row r="16" spans="2:21" ht="15" customHeight="1" x14ac:dyDescent="0.25">
      <c r="B16" s="1">
        <v>9</v>
      </c>
      <c r="C16" s="55">
        <v>-1</v>
      </c>
      <c r="D16" s="55">
        <v>1</v>
      </c>
      <c r="E16" s="55">
        <v>0</v>
      </c>
      <c r="F16" s="55">
        <v>1</v>
      </c>
      <c r="G16" s="55">
        <v>-1</v>
      </c>
      <c r="H16" s="1"/>
      <c r="I16" s="1"/>
      <c r="J16" s="91"/>
      <c r="K16" s="92"/>
      <c r="L16" s="92"/>
      <c r="M16" s="92"/>
      <c r="N16" s="93"/>
      <c r="P16" s="1">
        <v>9</v>
      </c>
      <c r="Q16" s="33">
        <f t="shared" si="1"/>
        <v>0.30000000000000004</v>
      </c>
      <c r="R16" s="33">
        <f t="shared" si="2"/>
        <v>1.5</v>
      </c>
      <c r="S16" s="33">
        <f t="shared" si="3"/>
        <v>1</v>
      </c>
      <c r="T16" s="33">
        <f t="shared" si="4"/>
        <v>2</v>
      </c>
      <c r="U16" s="33">
        <f t="shared" si="5"/>
        <v>0.25</v>
      </c>
    </row>
    <row r="17" spans="2:21" ht="15" customHeight="1" x14ac:dyDescent="0.25">
      <c r="B17" s="1">
        <v>10</v>
      </c>
      <c r="C17" s="55">
        <v>-1</v>
      </c>
      <c r="D17" s="55">
        <v>-1</v>
      </c>
      <c r="E17" s="55">
        <v>-1</v>
      </c>
      <c r="F17" s="55">
        <v>-1</v>
      </c>
      <c r="G17" s="55">
        <v>1</v>
      </c>
      <c r="H17" s="1"/>
      <c r="I17" s="1"/>
      <c r="J17" s="91"/>
      <c r="K17" s="92"/>
      <c r="L17" s="92"/>
      <c r="M17" s="92"/>
      <c r="N17" s="93"/>
      <c r="P17" s="1">
        <v>10</v>
      </c>
      <c r="Q17" s="33">
        <f t="shared" si="1"/>
        <v>0.30000000000000004</v>
      </c>
      <c r="R17" s="33">
        <f t="shared" si="2"/>
        <v>0.5</v>
      </c>
      <c r="S17" s="33">
        <f t="shared" si="3"/>
        <v>0.5</v>
      </c>
      <c r="T17" s="33">
        <f t="shared" si="4"/>
        <v>0.5</v>
      </c>
      <c r="U17" s="33">
        <f t="shared" si="5"/>
        <v>1.5</v>
      </c>
    </row>
    <row r="18" spans="2:21" ht="15" customHeight="1" x14ac:dyDescent="0.25">
      <c r="B18" s="1">
        <v>11</v>
      </c>
      <c r="C18" s="55">
        <v>-1</v>
      </c>
      <c r="D18" s="55">
        <v>-1</v>
      </c>
      <c r="E18" s="55">
        <v>-1</v>
      </c>
      <c r="F18" s="55">
        <v>1</v>
      </c>
      <c r="G18" s="55">
        <v>0</v>
      </c>
      <c r="H18" s="1"/>
      <c r="I18" s="1"/>
      <c r="J18" s="91"/>
      <c r="K18" s="92"/>
      <c r="L18" s="92"/>
      <c r="M18" s="92"/>
      <c r="N18" s="93"/>
      <c r="P18" s="1">
        <v>11</v>
      </c>
      <c r="Q18" s="33">
        <f t="shared" si="1"/>
        <v>0.30000000000000004</v>
      </c>
      <c r="R18" s="33">
        <f t="shared" si="2"/>
        <v>0.5</v>
      </c>
      <c r="S18" s="33">
        <f t="shared" si="3"/>
        <v>0.5</v>
      </c>
      <c r="T18" s="33">
        <f t="shared" si="4"/>
        <v>2</v>
      </c>
      <c r="U18" s="33">
        <f t="shared" si="5"/>
        <v>0.875</v>
      </c>
    </row>
    <row r="19" spans="2:21" ht="15" customHeight="1" x14ac:dyDescent="0.25">
      <c r="B19" s="1">
        <v>12</v>
      </c>
      <c r="C19" s="55">
        <v>-1</v>
      </c>
      <c r="D19" s="55">
        <v>-1</v>
      </c>
      <c r="E19" s="55">
        <v>1</v>
      </c>
      <c r="F19" s="55">
        <v>-1</v>
      </c>
      <c r="G19" s="55">
        <v>-1</v>
      </c>
      <c r="H19" s="1"/>
      <c r="I19" s="1"/>
      <c r="J19" s="91"/>
      <c r="K19" s="92"/>
      <c r="L19" s="92"/>
      <c r="M19" s="92"/>
      <c r="N19" s="93"/>
      <c r="P19" s="1">
        <v>12</v>
      </c>
      <c r="Q19" s="33">
        <f t="shared" si="1"/>
        <v>0.30000000000000004</v>
      </c>
      <c r="R19" s="33">
        <f t="shared" si="2"/>
        <v>0.5</v>
      </c>
      <c r="S19" s="33">
        <f t="shared" si="3"/>
        <v>1.5</v>
      </c>
      <c r="T19" s="33">
        <f t="shared" si="4"/>
        <v>0.5</v>
      </c>
      <c r="U19" s="33">
        <f t="shared" si="5"/>
        <v>0.25</v>
      </c>
    </row>
    <row r="20" spans="2:21" ht="15" customHeight="1" x14ac:dyDescent="0.25">
      <c r="B20" s="1">
        <v>13</v>
      </c>
      <c r="C20" s="55">
        <v>1</v>
      </c>
      <c r="D20" s="55">
        <v>-1</v>
      </c>
      <c r="E20" s="55">
        <v>1</v>
      </c>
      <c r="F20" s="55">
        <v>-1</v>
      </c>
      <c r="G20" s="55">
        <v>1</v>
      </c>
      <c r="H20" s="1"/>
      <c r="I20" s="1"/>
      <c r="J20" s="91"/>
      <c r="K20" s="92"/>
      <c r="L20" s="92"/>
      <c r="M20" s="92"/>
      <c r="N20" s="93"/>
      <c r="P20" s="1">
        <v>13</v>
      </c>
      <c r="Q20" s="33">
        <f t="shared" si="1"/>
        <v>1.5</v>
      </c>
      <c r="R20" s="33">
        <f t="shared" si="2"/>
        <v>0.5</v>
      </c>
      <c r="S20" s="33">
        <f t="shared" si="3"/>
        <v>1.5</v>
      </c>
      <c r="T20" s="33">
        <f t="shared" si="4"/>
        <v>0.5</v>
      </c>
      <c r="U20" s="33">
        <f t="shared" si="5"/>
        <v>1.5</v>
      </c>
    </row>
    <row r="21" spans="2:21" ht="15" customHeight="1" x14ac:dyDescent="0.25">
      <c r="B21" s="1">
        <v>14</v>
      </c>
      <c r="C21" s="55">
        <v>1</v>
      </c>
      <c r="D21" s="55">
        <v>1</v>
      </c>
      <c r="E21" s="55">
        <v>1</v>
      </c>
      <c r="F21" s="55">
        <v>0</v>
      </c>
      <c r="G21" s="55">
        <v>-1</v>
      </c>
      <c r="H21" s="1"/>
      <c r="I21" s="1"/>
      <c r="J21" s="91"/>
      <c r="K21" s="92"/>
      <c r="L21" s="92"/>
      <c r="M21" s="92"/>
      <c r="N21" s="93"/>
      <c r="P21" s="1">
        <v>14</v>
      </c>
      <c r="Q21" s="33">
        <f t="shared" si="1"/>
        <v>1.5</v>
      </c>
      <c r="R21" s="33">
        <f t="shared" si="2"/>
        <v>1.5</v>
      </c>
      <c r="S21" s="33">
        <f t="shared" si="3"/>
        <v>1.5</v>
      </c>
      <c r="T21" s="33">
        <f t="shared" si="4"/>
        <v>1.25</v>
      </c>
      <c r="U21" s="33">
        <f t="shared" si="5"/>
        <v>0.25</v>
      </c>
    </row>
    <row r="22" spans="2:21" ht="15" customHeight="1" x14ac:dyDescent="0.25">
      <c r="B22" s="1">
        <v>15</v>
      </c>
      <c r="C22" s="55">
        <v>1</v>
      </c>
      <c r="D22" s="55">
        <v>1</v>
      </c>
      <c r="E22" s="55">
        <v>0</v>
      </c>
      <c r="F22" s="55">
        <v>-1</v>
      </c>
      <c r="G22" s="55">
        <v>1</v>
      </c>
      <c r="H22" s="1"/>
      <c r="I22" s="1"/>
      <c r="J22" s="91"/>
      <c r="K22" s="92"/>
      <c r="L22" s="92"/>
      <c r="M22" s="92"/>
      <c r="N22" s="93"/>
      <c r="P22" s="1">
        <v>15</v>
      </c>
      <c r="Q22" s="33">
        <f t="shared" si="1"/>
        <v>1.5</v>
      </c>
      <c r="R22" s="33">
        <f t="shared" si="2"/>
        <v>1.5</v>
      </c>
      <c r="S22" s="33">
        <f t="shared" si="3"/>
        <v>1</v>
      </c>
      <c r="T22" s="33">
        <f t="shared" si="4"/>
        <v>0.5</v>
      </c>
      <c r="U22" s="33">
        <f t="shared" si="5"/>
        <v>1.5</v>
      </c>
    </row>
    <row r="23" spans="2:21" ht="15" customHeight="1" x14ac:dyDescent="0.25">
      <c r="B23" s="1">
        <v>16</v>
      </c>
      <c r="C23" s="55">
        <v>-1</v>
      </c>
      <c r="D23" s="55">
        <v>1</v>
      </c>
      <c r="E23" s="55">
        <v>0</v>
      </c>
      <c r="F23" s="55">
        <v>1</v>
      </c>
      <c r="G23" s="55">
        <v>-1</v>
      </c>
      <c r="H23" s="1"/>
      <c r="I23" s="1"/>
      <c r="J23" s="91"/>
      <c r="K23" s="92"/>
      <c r="L23" s="92"/>
      <c r="M23" s="92"/>
      <c r="N23" s="93"/>
      <c r="P23" s="1">
        <v>16</v>
      </c>
      <c r="Q23" s="33">
        <f t="shared" si="1"/>
        <v>0.30000000000000004</v>
      </c>
      <c r="R23" s="33">
        <f t="shared" si="2"/>
        <v>1.5</v>
      </c>
      <c r="S23" s="33">
        <f t="shared" si="3"/>
        <v>1</v>
      </c>
      <c r="T23" s="33">
        <f t="shared" si="4"/>
        <v>2</v>
      </c>
      <c r="U23" s="33">
        <f t="shared" si="5"/>
        <v>0.25</v>
      </c>
    </row>
    <row r="24" spans="2:21" ht="15" customHeight="1" x14ac:dyDescent="0.25">
      <c r="B24" s="1">
        <v>17</v>
      </c>
      <c r="C24" s="55">
        <v>1</v>
      </c>
      <c r="D24" s="55">
        <v>-1</v>
      </c>
      <c r="E24" s="55">
        <v>-1</v>
      </c>
      <c r="F24" s="55">
        <v>-1</v>
      </c>
      <c r="G24" s="55">
        <v>-1</v>
      </c>
      <c r="H24" s="1"/>
      <c r="I24" s="1"/>
      <c r="J24" s="91"/>
      <c r="K24" s="92"/>
      <c r="L24" s="92"/>
      <c r="M24" s="92"/>
      <c r="N24" s="93"/>
      <c r="P24" s="1">
        <v>17</v>
      </c>
      <c r="Q24" s="33">
        <f t="shared" si="1"/>
        <v>1.5</v>
      </c>
      <c r="R24" s="33">
        <f t="shared" si="2"/>
        <v>0.5</v>
      </c>
      <c r="S24" s="33">
        <f t="shared" si="3"/>
        <v>0.5</v>
      </c>
      <c r="T24" s="33">
        <f t="shared" si="4"/>
        <v>0.5</v>
      </c>
      <c r="U24" s="33">
        <f t="shared" si="5"/>
        <v>0.25</v>
      </c>
    </row>
    <row r="25" spans="2:21" ht="15.75" customHeight="1" thickBot="1" x14ac:dyDescent="0.3">
      <c r="B25" s="1">
        <v>18</v>
      </c>
      <c r="C25" s="55">
        <v>0</v>
      </c>
      <c r="D25" s="55">
        <v>-1</v>
      </c>
      <c r="E25" s="55">
        <v>-1</v>
      </c>
      <c r="F25" s="55">
        <v>1</v>
      </c>
      <c r="G25" s="55">
        <v>-1</v>
      </c>
      <c r="H25" s="1"/>
      <c r="I25" s="1"/>
      <c r="J25" s="94"/>
      <c r="K25" s="95"/>
      <c r="L25" s="95"/>
      <c r="M25" s="95"/>
      <c r="N25" s="96"/>
      <c r="P25" s="1">
        <v>18</v>
      </c>
      <c r="Q25" s="33">
        <f t="shared" si="1"/>
        <v>0.9</v>
      </c>
      <c r="R25" s="33">
        <f t="shared" si="2"/>
        <v>0.5</v>
      </c>
      <c r="S25" s="33">
        <f t="shared" si="3"/>
        <v>0.5</v>
      </c>
      <c r="T25" s="33">
        <f t="shared" si="4"/>
        <v>2</v>
      </c>
      <c r="U25" s="33">
        <f t="shared" si="5"/>
        <v>0.25</v>
      </c>
    </row>
    <row r="26" spans="2:21" ht="15.75" thickTop="1" x14ac:dyDescent="0.25">
      <c r="B26" s="1">
        <v>19</v>
      </c>
      <c r="C26" s="55">
        <v>0</v>
      </c>
      <c r="D26" s="55">
        <v>0.5</v>
      </c>
      <c r="E26" s="55">
        <v>0.5</v>
      </c>
      <c r="F26" s="55">
        <v>-0.5</v>
      </c>
      <c r="G26" s="55">
        <v>0.5</v>
      </c>
      <c r="H26" s="1"/>
      <c r="I26" s="1"/>
      <c r="J26" s="1"/>
      <c r="K26" s="1"/>
      <c r="P26" s="1">
        <v>19</v>
      </c>
      <c r="Q26" s="33">
        <f t="shared" si="1"/>
        <v>0.9</v>
      </c>
      <c r="R26" s="33">
        <f t="shared" si="2"/>
        <v>1.25</v>
      </c>
      <c r="S26" s="33">
        <f t="shared" si="3"/>
        <v>1.25</v>
      </c>
      <c r="T26" s="33">
        <f t="shared" si="4"/>
        <v>0.875</v>
      </c>
      <c r="U26" s="33">
        <f t="shared" si="5"/>
        <v>1.1875</v>
      </c>
    </row>
    <row r="27" spans="2:21" x14ac:dyDescent="0.25">
      <c r="B27" s="1">
        <v>20</v>
      </c>
      <c r="C27" s="55">
        <v>-1</v>
      </c>
      <c r="D27" s="55">
        <v>1</v>
      </c>
      <c r="E27" s="55">
        <v>-1</v>
      </c>
      <c r="F27" s="55">
        <v>0</v>
      </c>
      <c r="G27" s="55">
        <v>1</v>
      </c>
      <c r="H27" s="1"/>
      <c r="I27" s="1"/>
      <c r="J27" s="1"/>
      <c r="K27" s="1"/>
      <c r="P27" s="1">
        <v>20</v>
      </c>
      <c r="Q27" s="33">
        <f t="shared" si="1"/>
        <v>0.30000000000000004</v>
      </c>
      <c r="R27" s="33">
        <f t="shared" si="2"/>
        <v>1.5</v>
      </c>
      <c r="S27" s="33">
        <f t="shared" si="3"/>
        <v>0.5</v>
      </c>
      <c r="T27" s="33">
        <f t="shared" si="4"/>
        <v>1.25</v>
      </c>
      <c r="U27" s="33">
        <f t="shared" si="5"/>
        <v>1.5</v>
      </c>
    </row>
    <row r="28" spans="2:21" x14ac:dyDescent="0.25">
      <c r="B28" s="1">
        <v>21</v>
      </c>
      <c r="C28" s="55">
        <v>1</v>
      </c>
      <c r="D28" s="55">
        <v>1</v>
      </c>
      <c r="E28" s="55">
        <v>1</v>
      </c>
      <c r="F28" s="55">
        <v>1</v>
      </c>
      <c r="G28" s="55">
        <v>1</v>
      </c>
      <c r="H28" s="1"/>
      <c r="I28" s="1"/>
      <c r="J28" s="1"/>
      <c r="K28" s="1"/>
      <c r="P28" s="1">
        <v>21</v>
      </c>
      <c r="Q28" s="33">
        <f t="shared" si="1"/>
        <v>1.5</v>
      </c>
      <c r="R28" s="33">
        <f t="shared" si="2"/>
        <v>1.5</v>
      </c>
      <c r="S28" s="33">
        <f t="shared" si="3"/>
        <v>1.5</v>
      </c>
      <c r="T28" s="33">
        <f t="shared" si="4"/>
        <v>2</v>
      </c>
      <c r="U28" s="33">
        <f t="shared" si="5"/>
        <v>1.5</v>
      </c>
    </row>
    <row r="29" spans="2:21" x14ac:dyDescent="0.25">
      <c r="B29" s="1">
        <v>22</v>
      </c>
      <c r="C29" s="55">
        <v>1</v>
      </c>
      <c r="D29" s="55">
        <v>-1</v>
      </c>
      <c r="E29" s="55">
        <v>1</v>
      </c>
      <c r="F29" s="55">
        <v>1</v>
      </c>
      <c r="G29" s="55">
        <v>1</v>
      </c>
      <c r="H29" s="1"/>
      <c r="I29" s="13"/>
      <c r="J29" s="13"/>
      <c r="K29" s="13"/>
      <c r="L29" s="13"/>
      <c r="M29" s="13"/>
      <c r="P29" s="1">
        <v>22</v>
      </c>
      <c r="Q29" s="33">
        <f t="shared" si="1"/>
        <v>1.5</v>
      </c>
      <c r="R29" s="33">
        <f t="shared" si="2"/>
        <v>0.5</v>
      </c>
      <c r="S29" s="33">
        <f t="shared" si="3"/>
        <v>1.5</v>
      </c>
      <c r="T29" s="33">
        <f t="shared" si="4"/>
        <v>2</v>
      </c>
      <c r="U29" s="33">
        <f t="shared" si="5"/>
        <v>1.5</v>
      </c>
    </row>
    <row r="30" spans="2:21" x14ac:dyDescent="0.25">
      <c r="B30" s="1">
        <v>23</v>
      </c>
      <c r="C30" s="55">
        <v>1</v>
      </c>
      <c r="D30" s="55">
        <v>-1</v>
      </c>
      <c r="E30" s="55">
        <v>1</v>
      </c>
      <c r="F30" s="55">
        <v>1</v>
      </c>
      <c r="G30" s="55">
        <v>-1</v>
      </c>
      <c r="H30" s="1"/>
      <c r="I30" s="13"/>
      <c r="J30" s="13"/>
      <c r="K30" s="13"/>
      <c r="L30" s="13"/>
      <c r="M30" s="13"/>
      <c r="P30" s="1">
        <v>23</v>
      </c>
      <c r="Q30" s="33">
        <f t="shared" si="1"/>
        <v>1.5</v>
      </c>
      <c r="R30" s="33">
        <f t="shared" si="2"/>
        <v>0.5</v>
      </c>
      <c r="S30" s="33">
        <f t="shared" si="3"/>
        <v>1.5</v>
      </c>
      <c r="T30" s="33">
        <f t="shared" si="4"/>
        <v>2</v>
      </c>
      <c r="U30" s="33">
        <f t="shared" si="5"/>
        <v>0.25</v>
      </c>
    </row>
    <row r="31" spans="2:21" x14ac:dyDescent="0.25">
      <c r="B31" s="1">
        <v>24</v>
      </c>
      <c r="C31" s="55">
        <v>1</v>
      </c>
      <c r="D31" s="55">
        <v>-1</v>
      </c>
      <c r="E31" s="55">
        <v>1</v>
      </c>
      <c r="F31" s="55">
        <v>-1</v>
      </c>
      <c r="G31" s="55">
        <v>-1</v>
      </c>
      <c r="H31" s="1"/>
      <c r="I31" s="1"/>
      <c r="J31" s="1"/>
      <c r="K31" s="1"/>
      <c r="P31" s="1">
        <v>24</v>
      </c>
      <c r="Q31" s="33">
        <f t="shared" si="1"/>
        <v>1.5</v>
      </c>
      <c r="R31" s="33">
        <f t="shared" si="2"/>
        <v>0.5</v>
      </c>
      <c r="S31" s="33">
        <f t="shared" si="3"/>
        <v>1.5</v>
      </c>
      <c r="T31" s="33">
        <f t="shared" si="4"/>
        <v>0.5</v>
      </c>
      <c r="U31" s="33">
        <f t="shared" si="5"/>
        <v>0.25</v>
      </c>
    </row>
    <row r="32" spans="2:21" x14ac:dyDescent="0.25">
      <c r="B32" s="1">
        <v>25</v>
      </c>
      <c r="C32" s="55">
        <v>-1</v>
      </c>
      <c r="D32" s="55">
        <v>-1</v>
      </c>
      <c r="E32" s="55">
        <v>1</v>
      </c>
      <c r="F32" s="55">
        <v>-1</v>
      </c>
      <c r="G32" s="55">
        <v>1</v>
      </c>
      <c r="H32" s="1"/>
      <c r="I32" s="1"/>
      <c r="J32" s="1"/>
      <c r="K32" s="1"/>
      <c r="P32" s="1">
        <v>25</v>
      </c>
      <c r="Q32" s="33">
        <f t="shared" si="1"/>
        <v>0.30000000000000004</v>
      </c>
      <c r="R32" s="33">
        <f t="shared" si="2"/>
        <v>0.5</v>
      </c>
      <c r="S32" s="33">
        <f t="shared" si="3"/>
        <v>1.5</v>
      </c>
      <c r="T32" s="33">
        <f t="shared" si="4"/>
        <v>0.5</v>
      </c>
      <c r="U32" s="33">
        <f t="shared" si="5"/>
        <v>1.5</v>
      </c>
    </row>
    <row r="33" spans="2:21" x14ac:dyDescent="0.25">
      <c r="B33" s="1">
        <v>26</v>
      </c>
      <c r="C33" s="55">
        <v>-1</v>
      </c>
      <c r="D33" s="55">
        <v>1</v>
      </c>
      <c r="E33" s="55">
        <v>-1</v>
      </c>
      <c r="F33" s="55">
        <v>-1</v>
      </c>
      <c r="G33" s="55">
        <v>-1</v>
      </c>
      <c r="H33" s="1"/>
      <c r="I33" s="1"/>
      <c r="J33" s="1"/>
      <c r="K33" s="1"/>
      <c r="P33" s="1">
        <v>26</v>
      </c>
      <c r="Q33" s="33">
        <f t="shared" si="1"/>
        <v>0.30000000000000004</v>
      </c>
      <c r="R33" s="33">
        <f t="shared" si="2"/>
        <v>1.5</v>
      </c>
      <c r="S33" s="33">
        <f t="shared" si="3"/>
        <v>0.5</v>
      </c>
      <c r="T33" s="33">
        <f t="shared" si="4"/>
        <v>0.5</v>
      </c>
      <c r="U33" s="33">
        <f t="shared" si="5"/>
        <v>0.25</v>
      </c>
    </row>
    <row r="34" spans="2:21" x14ac:dyDescent="0.25">
      <c r="B34" s="1">
        <v>27</v>
      </c>
      <c r="C34" s="55">
        <v>-1</v>
      </c>
      <c r="D34" s="55">
        <v>1</v>
      </c>
      <c r="E34" s="55">
        <v>-1</v>
      </c>
      <c r="F34" s="55">
        <v>0</v>
      </c>
      <c r="G34" s="55">
        <v>1</v>
      </c>
      <c r="H34" s="1"/>
      <c r="I34" s="1"/>
      <c r="J34" s="1"/>
      <c r="K34" s="1"/>
      <c r="P34" s="1">
        <v>27</v>
      </c>
      <c r="Q34" s="33">
        <f t="shared" si="1"/>
        <v>0.30000000000000004</v>
      </c>
      <c r="R34" s="33">
        <f t="shared" si="2"/>
        <v>1.5</v>
      </c>
      <c r="S34" s="33">
        <f t="shared" si="3"/>
        <v>0.5</v>
      </c>
      <c r="T34" s="33">
        <f t="shared" si="4"/>
        <v>1.25</v>
      </c>
      <c r="U34" s="33">
        <f t="shared" si="5"/>
        <v>1.5</v>
      </c>
    </row>
    <row r="35" spans="2:21" x14ac:dyDescent="0.25">
      <c r="B35" s="1">
        <v>28</v>
      </c>
      <c r="C35" s="55">
        <v>1</v>
      </c>
      <c r="D35" s="55">
        <v>1</v>
      </c>
      <c r="E35" s="55">
        <v>0</v>
      </c>
      <c r="F35" s="55">
        <v>-1</v>
      </c>
      <c r="G35" s="55">
        <v>1</v>
      </c>
      <c r="H35" s="1"/>
      <c r="I35" s="1"/>
      <c r="J35" s="1"/>
      <c r="K35" s="1"/>
      <c r="P35" s="1">
        <v>28</v>
      </c>
      <c r="Q35" s="33">
        <f t="shared" si="1"/>
        <v>1.5</v>
      </c>
      <c r="R35" s="33">
        <f t="shared" si="2"/>
        <v>1.5</v>
      </c>
      <c r="S35" s="33">
        <f t="shared" si="3"/>
        <v>1</v>
      </c>
      <c r="T35" s="33">
        <f t="shared" si="4"/>
        <v>0.5</v>
      </c>
      <c r="U35" s="33">
        <f t="shared" si="5"/>
        <v>1.5</v>
      </c>
    </row>
    <row r="36" spans="2:21" x14ac:dyDescent="0.25">
      <c r="B36" s="1">
        <v>29</v>
      </c>
      <c r="C36" s="55">
        <v>-1</v>
      </c>
      <c r="D36" s="55">
        <v>-1</v>
      </c>
      <c r="E36" s="55">
        <v>1</v>
      </c>
      <c r="F36" s="55">
        <v>1</v>
      </c>
      <c r="G36" s="55">
        <v>1</v>
      </c>
      <c r="H36" s="1"/>
      <c r="I36" s="1"/>
      <c r="J36" s="1"/>
      <c r="K36" s="1"/>
      <c r="P36" s="1">
        <v>29</v>
      </c>
      <c r="Q36" s="33">
        <f t="shared" si="1"/>
        <v>0.30000000000000004</v>
      </c>
      <c r="R36" s="33">
        <f t="shared" si="2"/>
        <v>0.5</v>
      </c>
      <c r="S36" s="33">
        <f t="shared" si="3"/>
        <v>1.5</v>
      </c>
      <c r="T36" s="33">
        <f t="shared" si="4"/>
        <v>2</v>
      </c>
      <c r="U36" s="33">
        <f t="shared" si="5"/>
        <v>1.5</v>
      </c>
    </row>
    <row r="37" spans="2:21" x14ac:dyDescent="0.25">
      <c r="B37" s="1">
        <v>30</v>
      </c>
      <c r="C37" s="55">
        <v>1</v>
      </c>
      <c r="D37" s="55">
        <v>1</v>
      </c>
      <c r="E37" s="55">
        <v>1</v>
      </c>
      <c r="F37" s="55">
        <v>0</v>
      </c>
      <c r="G37" s="55">
        <v>-1</v>
      </c>
      <c r="H37" s="1"/>
      <c r="I37" s="1"/>
      <c r="J37" s="1"/>
      <c r="K37" s="1"/>
      <c r="P37" s="1">
        <v>30</v>
      </c>
      <c r="Q37" s="33">
        <f t="shared" si="1"/>
        <v>1.5</v>
      </c>
      <c r="R37" s="33">
        <f t="shared" si="2"/>
        <v>1.5</v>
      </c>
      <c r="S37" s="33">
        <f t="shared" si="3"/>
        <v>1.5</v>
      </c>
      <c r="T37" s="33">
        <f t="shared" si="4"/>
        <v>1.25</v>
      </c>
      <c r="U37" s="33">
        <f t="shared" si="5"/>
        <v>0.25</v>
      </c>
    </row>
    <row r="38" spans="2:21" x14ac:dyDescent="0.25">
      <c r="B38" s="1">
        <v>31</v>
      </c>
      <c r="C38" s="56">
        <v>0</v>
      </c>
      <c r="D38" s="56">
        <v>1</v>
      </c>
      <c r="E38" s="56">
        <v>1</v>
      </c>
      <c r="F38" s="56">
        <v>-1</v>
      </c>
      <c r="G38" s="56">
        <v>-1</v>
      </c>
      <c r="H38" s="1"/>
      <c r="I38" s="1"/>
      <c r="J38" s="1"/>
      <c r="K38" s="1"/>
      <c r="P38" s="1">
        <v>31</v>
      </c>
      <c r="Q38" s="35">
        <f t="shared" si="1"/>
        <v>0.9</v>
      </c>
      <c r="R38" s="35">
        <f t="shared" si="2"/>
        <v>1.5</v>
      </c>
      <c r="S38" s="35">
        <f t="shared" si="3"/>
        <v>1.5</v>
      </c>
      <c r="T38" s="35">
        <f t="shared" si="4"/>
        <v>0.5</v>
      </c>
      <c r="U38" s="35">
        <f t="shared" si="5"/>
        <v>0.25</v>
      </c>
    </row>
    <row r="39" spans="2:21" x14ac:dyDescent="0.25">
      <c r="B39" s="1"/>
      <c r="C39" s="4"/>
      <c r="D39" s="4"/>
      <c r="E39" s="4"/>
      <c r="F39" s="4"/>
      <c r="G39" s="4"/>
      <c r="H39" s="1"/>
      <c r="I39" s="1"/>
      <c r="J39" s="1"/>
      <c r="K39" s="1"/>
      <c r="P39" s="1"/>
      <c r="Q39" s="9"/>
      <c r="R39" s="9"/>
      <c r="S39" s="1"/>
      <c r="T39" s="1"/>
    </row>
    <row r="40" spans="2:21" ht="15.75" thickBot="1" x14ac:dyDescent="0.3">
      <c r="P40" s="14" t="s">
        <v>18</v>
      </c>
      <c r="Q40" s="119">
        <v>250</v>
      </c>
      <c r="R40" s="1" t="s">
        <v>15</v>
      </c>
      <c r="S40" s="1"/>
    </row>
    <row r="41" spans="2:21" ht="29.25" customHeight="1" thickBot="1" x14ac:dyDescent="0.3">
      <c r="P41" s="85" t="s">
        <v>0</v>
      </c>
      <c r="Q41" s="85" t="s">
        <v>16</v>
      </c>
      <c r="R41" s="85"/>
      <c r="S41" s="85"/>
      <c r="T41" s="85"/>
      <c r="U41" s="85"/>
    </row>
    <row r="42" spans="2:21" ht="30" customHeight="1" thickBot="1" x14ac:dyDescent="0.3">
      <c r="P42" s="85"/>
      <c r="Q42" s="8" t="str">
        <f>J3</f>
        <v>I</v>
      </c>
      <c r="R42" s="8" t="str">
        <f>K3</f>
        <v>II</v>
      </c>
      <c r="S42" s="8" t="str">
        <f>L3</f>
        <v>III</v>
      </c>
      <c r="T42" s="8" t="str">
        <f>M3</f>
        <v>IV</v>
      </c>
      <c r="U42" s="8" t="str">
        <f>N3</f>
        <v>V</v>
      </c>
    </row>
    <row r="43" spans="2:21" x14ac:dyDescent="0.25">
      <c r="P43" s="1">
        <v>1</v>
      </c>
      <c r="Q43" s="60">
        <f t="shared" ref="Q43:Q73" si="8">Q8/$J$4*$Q$40</f>
        <v>3.218884120171674</v>
      </c>
      <c r="R43" s="61">
        <f t="shared" ref="R43:R73" si="9">R8/$K$4*$Q$40</f>
        <v>3.75</v>
      </c>
      <c r="S43" s="61">
        <f t="shared" ref="S43:S73" si="10">S8/$L$4*$Q$40</f>
        <v>12.5</v>
      </c>
      <c r="T43" s="60">
        <f t="shared" ref="T43:T73" si="11">T8/$M$4*$Q$40</f>
        <v>12.5</v>
      </c>
      <c r="U43" s="60">
        <f t="shared" ref="U43:U73" si="12">U8/$N$4*$Q$40</f>
        <v>1.25</v>
      </c>
    </row>
    <row r="44" spans="2:21" x14ac:dyDescent="0.25">
      <c r="P44" s="1">
        <v>2</v>
      </c>
      <c r="Q44" s="62">
        <f t="shared" si="8"/>
        <v>3.218884120171674</v>
      </c>
      <c r="R44" s="63">
        <f t="shared" si="9"/>
        <v>2.5</v>
      </c>
      <c r="S44" s="63">
        <f t="shared" si="10"/>
        <v>12.5</v>
      </c>
      <c r="T44" s="62">
        <f t="shared" si="11"/>
        <v>12.5</v>
      </c>
      <c r="U44" s="62">
        <f t="shared" si="12"/>
        <v>7.5</v>
      </c>
    </row>
    <row r="45" spans="2:21" x14ac:dyDescent="0.25">
      <c r="P45" s="1">
        <v>3</v>
      </c>
      <c r="Q45" s="62">
        <f t="shared" si="8"/>
        <v>1.9313304721030042</v>
      </c>
      <c r="R45" s="63">
        <f t="shared" si="9"/>
        <v>1.25</v>
      </c>
      <c r="S45" s="63">
        <f t="shared" si="10"/>
        <v>12.5</v>
      </c>
      <c r="T45" s="63">
        <f t="shared" si="11"/>
        <v>50</v>
      </c>
      <c r="U45" s="62">
        <f t="shared" si="12"/>
        <v>1.25</v>
      </c>
    </row>
    <row r="46" spans="2:21" x14ac:dyDescent="0.25">
      <c r="P46" s="1">
        <v>4</v>
      </c>
      <c r="Q46" s="62">
        <f t="shared" si="8"/>
        <v>3.218884120171674</v>
      </c>
      <c r="R46" s="63">
        <f t="shared" si="9"/>
        <v>1.25</v>
      </c>
      <c r="S46" s="63">
        <f t="shared" si="10"/>
        <v>12.5</v>
      </c>
      <c r="T46" s="63">
        <f t="shared" si="11"/>
        <v>50</v>
      </c>
      <c r="U46" s="62">
        <f t="shared" si="12"/>
        <v>7.5</v>
      </c>
    </row>
    <row r="47" spans="2:21" x14ac:dyDescent="0.25">
      <c r="P47" s="1">
        <v>5</v>
      </c>
      <c r="Q47" s="62">
        <f t="shared" si="8"/>
        <v>0.64377682403433489</v>
      </c>
      <c r="R47" s="63">
        <f t="shared" si="9"/>
        <v>3.75</v>
      </c>
      <c r="S47" s="62">
        <f t="shared" si="10"/>
        <v>37.5</v>
      </c>
      <c r="T47" s="62">
        <f t="shared" si="11"/>
        <v>12.5</v>
      </c>
      <c r="U47" s="62">
        <f t="shared" si="12"/>
        <v>7.5</v>
      </c>
    </row>
    <row r="48" spans="2:21" x14ac:dyDescent="0.25">
      <c r="P48" s="1">
        <v>6</v>
      </c>
      <c r="Q48" s="62">
        <f t="shared" si="8"/>
        <v>3.218884120171674</v>
      </c>
      <c r="R48" s="63">
        <f t="shared" si="9"/>
        <v>3.75</v>
      </c>
      <c r="S48" s="63">
        <f t="shared" si="10"/>
        <v>12.5</v>
      </c>
      <c r="T48" s="63">
        <f t="shared" si="11"/>
        <v>50</v>
      </c>
      <c r="U48" s="62">
        <f t="shared" si="12"/>
        <v>4.375</v>
      </c>
    </row>
    <row r="49" spans="16:21" x14ac:dyDescent="0.25">
      <c r="P49" s="1">
        <v>7</v>
      </c>
      <c r="Q49" s="62">
        <f t="shared" si="8"/>
        <v>0.64377682403433489</v>
      </c>
      <c r="R49" s="63">
        <f t="shared" si="9"/>
        <v>1.25</v>
      </c>
      <c r="S49" s="62">
        <f t="shared" si="10"/>
        <v>37.5</v>
      </c>
      <c r="T49" s="63">
        <f t="shared" si="11"/>
        <v>50</v>
      </c>
      <c r="U49" s="62">
        <f t="shared" si="12"/>
        <v>1.25</v>
      </c>
    </row>
    <row r="50" spans="16:21" x14ac:dyDescent="0.25">
      <c r="P50" s="1">
        <v>8</v>
      </c>
      <c r="Q50" s="62">
        <f t="shared" si="8"/>
        <v>0.64377682403433489</v>
      </c>
      <c r="R50" s="63">
        <f t="shared" si="9"/>
        <v>2.5</v>
      </c>
      <c r="S50" s="63">
        <f t="shared" si="10"/>
        <v>12.5</v>
      </c>
      <c r="T50" s="63">
        <f t="shared" si="11"/>
        <v>50</v>
      </c>
      <c r="U50" s="62">
        <f t="shared" si="12"/>
        <v>7.5</v>
      </c>
    </row>
    <row r="51" spans="16:21" x14ac:dyDescent="0.25">
      <c r="P51" s="1">
        <v>9</v>
      </c>
      <c r="Q51" s="62">
        <f t="shared" si="8"/>
        <v>0.64377682403433489</v>
      </c>
      <c r="R51" s="63">
        <f t="shared" si="9"/>
        <v>3.75</v>
      </c>
      <c r="S51" s="62">
        <f t="shared" si="10"/>
        <v>25</v>
      </c>
      <c r="T51" s="63">
        <f t="shared" si="11"/>
        <v>50</v>
      </c>
      <c r="U51" s="62">
        <f t="shared" si="12"/>
        <v>1.25</v>
      </c>
    </row>
    <row r="52" spans="16:21" x14ac:dyDescent="0.25">
      <c r="P52" s="1">
        <v>10</v>
      </c>
      <c r="Q52" s="62">
        <f t="shared" si="8"/>
        <v>0.64377682403433489</v>
      </c>
      <c r="R52" s="63">
        <f t="shared" si="9"/>
        <v>1.25</v>
      </c>
      <c r="S52" s="63">
        <f t="shared" si="10"/>
        <v>12.5</v>
      </c>
      <c r="T52" s="62">
        <f t="shared" si="11"/>
        <v>12.5</v>
      </c>
      <c r="U52" s="62">
        <f t="shared" si="12"/>
        <v>7.5</v>
      </c>
    </row>
    <row r="53" spans="16:21" x14ac:dyDescent="0.25">
      <c r="P53" s="1">
        <v>11</v>
      </c>
      <c r="Q53" s="62">
        <f t="shared" si="8"/>
        <v>0.64377682403433489</v>
      </c>
      <c r="R53" s="63">
        <f t="shared" si="9"/>
        <v>1.25</v>
      </c>
      <c r="S53" s="63">
        <f t="shared" si="10"/>
        <v>12.5</v>
      </c>
      <c r="T53" s="63">
        <f t="shared" si="11"/>
        <v>50</v>
      </c>
      <c r="U53" s="62">
        <f t="shared" si="12"/>
        <v>4.375</v>
      </c>
    </row>
    <row r="54" spans="16:21" x14ac:dyDescent="0.25">
      <c r="P54" s="1">
        <v>12</v>
      </c>
      <c r="Q54" s="62">
        <f t="shared" si="8"/>
        <v>0.64377682403433489</v>
      </c>
      <c r="R54" s="63">
        <f t="shared" si="9"/>
        <v>1.25</v>
      </c>
      <c r="S54" s="62">
        <f t="shared" si="10"/>
        <v>37.5</v>
      </c>
      <c r="T54" s="62">
        <f t="shared" si="11"/>
        <v>12.5</v>
      </c>
      <c r="U54" s="62">
        <f t="shared" si="12"/>
        <v>1.25</v>
      </c>
    </row>
    <row r="55" spans="16:21" x14ac:dyDescent="0.25">
      <c r="P55" s="1">
        <v>13</v>
      </c>
      <c r="Q55" s="62">
        <f t="shared" si="8"/>
        <v>3.218884120171674</v>
      </c>
      <c r="R55" s="63">
        <f t="shared" si="9"/>
        <v>1.25</v>
      </c>
      <c r="S55" s="62">
        <f t="shared" si="10"/>
        <v>37.5</v>
      </c>
      <c r="T55" s="62">
        <f t="shared" si="11"/>
        <v>12.5</v>
      </c>
      <c r="U55" s="62">
        <f t="shared" si="12"/>
        <v>7.5</v>
      </c>
    </row>
    <row r="56" spans="16:21" x14ac:dyDescent="0.25">
      <c r="P56" s="1">
        <v>14</v>
      </c>
      <c r="Q56" s="62">
        <f t="shared" si="8"/>
        <v>3.218884120171674</v>
      </c>
      <c r="R56" s="63">
        <f t="shared" si="9"/>
        <v>3.75</v>
      </c>
      <c r="S56" s="62">
        <f t="shared" si="10"/>
        <v>37.5</v>
      </c>
      <c r="T56" s="62">
        <f t="shared" si="11"/>
        <v>31.25</v>
      </c>
      <c r="U56" s="62">
        <f t="shared" si="12"/>
        <v>1.25</v>
      </c>
    </row>
    <row r="57" spans="16:21" x14ac:dyDescent="0.25">
      <c r="P57" s="1">
        <v>15</v>
      </c>
      <c r="Q57" s="62">
        <f t="shared" si="8"/>
        <v>3.218884120171674</v>
      </c>
      <c r="R57" s="63">
        <f t="shared" si="9"/>
        <v>3.75</v>
      </c>
      <c r="S57" s="62">
        <f t="shared" si="10"/>
        <v>25</v>
      </c>
      <c r="T57" s="62">
        <f t="shared" si="11"/>
        <v>12.5</v>
      </c>
      <c r="U57" s="62">
        <f t="shared" si="12"/>
        <v>7.5</v>
      </c>
    </row>
    <row r="58" spans="16:21" x14ac:dyDescent="0.25">
      <c r="P58" s="1">
        <v>16</v>
      </c>
      <c r="Q58" s="62">
        <f t="shared" si="8"/>
        <v>0.64377682403433489</v>
      </c>
      <c r="R58" s="63">
        <f t="shared" si="9"/>
        <v>3.75</v>
      </c>
      <c r="S58" s="62">
        <f t="shared" si="10"/>
        <v>25</v>
      </c>
      <c r="T58" s="63">
        <f t="shared" si="11"/>
        <v>50</v>
      </c>
      <c r="U58" s="62">
        <f t="shared" si="12"/>
        <v>1.25</v>
      </c>
    </row>
    <row r="59" spans="16:21" x14ac:dyDescent="0.25">
      <c r="P59" s="1">
        <v>17</v>
      </c>
      <c r="Q59" s="62">
        <f t="shared" si="8"/>
        <v>3.218884120171674</v>
      </c>
      <c r="R59" s="63">
        <f t="shared" si="9"/>
        <v>1.25</v>
      </c>
      <c r="S59" s="63">
        <f t="shared" si="10"/>
        <v>12.5</v>
      </c>
      <c r="T59" s="62">
        <f t="shared" si="11"/>
        <v>12.5</v>
      </c>
      <c r="U59" s="62">
        <f t="shared" si="12"/>
        <v>1.25</v>
      </c>
    </row>
    <row r="60" spans="16:21" x14ac:dyDescent="0.25">
      <c r="P60" s="1">
        <v>18</v>
      </c>
      <c r="Q60" s="62">
        <f t="shared" si="8"/>
        <v>1.9313304721030042</v>
      </c>
      <c r="R60" s="63">
        <f t="shared" si="9"/>
        <v>1.25</v>
      </c>
      <c r="S60" s="63">
        <f t="shared" si="10"/>
        <v>12.5</v>
      </c>
      <c r="T60" s="63">
        <f t="shared" si="11"/>
        <v>50</v>
      </c>
      <c r="U60" s="62">
        <f t="shared" si="12"/>
        <v>1.25</v>
      </c>
    </row>
    <row r="61" spans="16:21" x14ac:dyDescent="0.25">
      <c r="P61" s="1">
        <v>19</v>
      </c>
      <c r="Q61" s="62">
        <f t="shared" si="8"/>
        <v>1.9313304721030042</v>
      </c>
      <c r="R61" s="63">
        <f t="shared" si="9"/>
        <v>3.125</v>
      </c>
      <c r="S61" s="62">
        <f t="shared" si="10"/>
        <v>31.25</v>
      </c>
      <c r="T61" s="62">
        <f t="shared" si="11"/>
        <v>21.875</v>
      </c>
      <c r="U61" s="62">
        <f t="shared" si="12"/>
        <v>5.9375</v>
      </c>
    </row>
    <row r="62" spans="16:21" x14ac:dyDescent="0.25">
      <c r="P62" s="1">
        <v>20</v>
      </c>
      <c r="Q62" s="62">
        <f t="shared" si="8"/>
        <v>0.64377682403433489</v>
      </c>
      <c r="R62" s="63">
        <f t="shared" si="9"/>
        <v>3.75</v>
      </c>
      <c r="S62" s="63">
        <f t="shared" si="10"/>
        <v>12.5</v>
      </c>
      <c r="T62" s="62">
        <f t="shared" si="11"/>
        <v>31.25</v>
      </c>
      <c r="U62" s="62">
        <f t="shared" si="12"/>
        <v>7.5</v>
      </c>
    </row>
    <row r="63" spans="16:21" x14ac:dyDescent="0.25">
      <c r="P63" s="1">
        <v>21</v>
      </c>
      <c r="Q63" s="62">
        <f t="shared" si="8"/>
        <v>3.218884120171674</v>
      </c>
      <c r="R63" s="63">
        <f t="shared" si="9"/>
        <v>3.75</v>
      </c>
      <c r="S63" s="62">
        <f t="shared" si="10"/>
        <v>37.5</v>
      </c>
      <c r="T63" s="63">
        <f t="shared" si="11"/>
        <v>50</v>
      </c>
      <c r="U63" s="62">
        <f t="shared" si="12"/>
        <v>7.5</v>
      </c>
    </row>
    <row r="64" spans="16:21" x14ac:dyDescent="0.25">
      <c r="P64" s="1">
        <v>22</v>
      </c>
      <c r="Q64" s="62">
        <f t="shared" si="8"/>
        <v>3.218884120171674</v>
      </c>
      <c r="R64" s="63">
        <f t="shared" si="9"/>
        <v>1.25</v>
      </c>
      <c r="S64" s="62">
        <f t="shared" si="10"/>
        <v>37.5</v>
      </c>
      <c r="T64" s="63">
        <f t="shared" si="11"/>
        <v>50</v>
      </c>
      <c r="U64" s="62">
        <f t="shared" si="12"/>
        <v>7.5</v>
      </c>
    </row>
    <row r="65" spans="15:21" x14ac:dyDescent="0.25">
      <c r="P65" s="1">
        <v>23</v>
      </c>
      <c r="Q65" s="62">
        <f t="shared" si="8"/>
        <v>3.218884120171674</v>
      </c>
      <c r="R65" s="63">
        <f t="shared" si="9"/>
        <v>1.25</v>
      </c>
      <c r="S65" s="62">
        <f t="shared" si="10"/>
        <v>37.5</v>
      </c>
      <c r="T65" s="63">
        <f t="shared" si="11"/>
        <v>50</v>
      </c>
      <c r="U65" s="62">
        <f t="shared" si="12"/>
        <v>1.25</v>
      </c>
    </row>
    <row r="66" spans="15:21" x14ac:dyDescent="0.25">
      <c r="P66" s="1">
        <v>24</v>
      </c>
      <c r="Q66" s="62">
        <f t="shared" si="8"/>
        <v>3.218884120171674</v>
      </c>
      <c r="R66" s="63">
        <f t="shared" si="9"/>
        <v>1.25</v>
      </c>
      <c r="S66" s="62">
        <f t="shared" si="10"/>
        <v>37.5</v>
      </c>
      <c r="T66" s="62">
        <f t="shared" si="11"/>
        <v>12.5</v>
      </c>
      <c r="U66" s="62">
        <f t="shared" si="12"/>
        <v>1.25</v>
      </c>
    </row>
    <row r="67" spans="15:21" x14ac:dyDescent="0.25">
      <c r="P67" s="1">
        <v>25</v>
      </c>
      <c r="Q67" s="62">
        <f t="shared" si="8"/>
        <v>0.64377682403433489</v>
      </c>
      <c r="R67" s="63">
        <f t="shared" si="9"/>
        <v>1.25</v>
      </c>
      <c r="S67" s="62">
        <f t="shared" si="10"/>
        <v>37.5</v>
      </c>
      <c r="T67" s="62">
        <f t="shared" si="11"/>
        <v>12.5</v>
      </c>
      <c r="U67" s="62">
        <f t="shared" si="12"/>
        <v>7.5</v>
      </c>
    </row>
    <row r="68" spans="15:21" x14ac:dyDescent="0.25">
      <c r="P68" s="1">
        <v>26</v>
      </c>
      <c r="Q68" s="62">
        <f t="shared" si="8"/>
        <v>0.64377682403433489</v>
      </c>
      <c r="R68" s="63">
        <f t="shared" si="9"/>
        <v>3.75</v>
      </c>
      <c r="S68" s="63">
        <f t="shared" si="10"/>
        <v>12.5</v>
      </c>
      <c r="T68" s="62">
        <f t="shared" si="11"/>
        <v>12.5</v>
      </c>
      <c r="U68" s="62">
        <f t="shared" si="12"/>
        <v>1.25</v>
      </c>
    </row>
    <row r="69" spans="15:21" x14ac:dyDescent="0.25">
      <c r="P69" s="1">
        <v>27</v>
      </c>
      <c r="Q69" s="62">
        <f t="shared" si="8"/>
        <v>0.64377682403433489</v>
      </c>
      <c r="R69" s="63">
        <f t="shared" si="9"/>
        <v>3.75</v>
      </c>
      <c r="S69" s="63">
        <f t="shared" si="10"/>
        <v>12.5</v>
      </c>
      <c r="T69" s="62">
        <f t="shared" si="11"/>
        <v>31.25</v>
      </c>
      <c r="U69" s="62">
        <f t="shared" si="12"/>
        <v>7.5</v>
      </c>
    </row>
    <row r="70" spans="15:21" x14ac:dyDescent="0.25">
      <c r="P70" s="1">
        <v>28</v>
      </c>
      <c r="Q70" s="62">
        <f t="shared" si="8"/>
        <v>3.218884120171674</v>
      </c>
      <c r="R70" s="63">
        <f t="shared" si="9"/>
        <v>3.75</v>
      </c>
      <c r="S70" s="62">
        <f t="shared" si="10"/>
        <v>25</v>
      </c>
      <c r="T70" s="62">
        <f t="shared" si="11"/>
        <v>12.5</v>
      </c>
      <c r="U70" s="62">
        <f t="shared" si="12"/>
        <v>7.5</v>
      </c>
    </row>
    <row r="71" spans="15:21" x14ac:dyDescent="0.25">
      <c r="P71" s="1">
        <v>29</v>
      </c>
      <c r="Q71" s="62">
        <f t="shared" si="8"/>
        <v>0.64377682403433489</v>
      </c>
      <c r="R71" s="63">
        <f t="shared" si="9"/>
        <v>1.25</v>
      </c>
      <c r="S71" s="62">
        <f t="shared" si="10"/>
        <v>37.5</v>
      </c>
      <c r="T71" s="63">
        <f t="shared" si="11"/>
        <v>50</v>
      </c>
      <c r="U71" s="62">
        <f t="shared" si="12"/>
        <v>7.5</v>
      </c>
    </row>
    <row r="72" spans="15:21" x14ac:dyDescent="0.25">
      <c r="P72" s="1">
        <v>30</v>
      </c>
      <c r="Q72" s="62">
        <f t="shared" si="8"/>
        <v>3.218884120171674</v>
      </c>
      <c r="R72" s="63">
        <f t="shared" si="9"/>
        <v>3.75</v>
      </c>
      <c r="S72" s="62">
        <f t="shared" si="10"/>
        <v>37.5</v>
      </c>
      <c r="T72" s="62">
        <f t="shared" si="11"/>
        <v>31.25</v>
      </c>
      <c r="U72" s="62">
        <f t="shared" si="12"/>
        <v>1.25</v>
      </c>
    </row>
    <row r="73" spans="15:21" x14ac:dyDescent="0.25">
      <c r="P73" s="1">
        <v>31</v>
      </c>
      <c r="Q73" s="64">
        <f t="shared" si="8"/>
        <v>1.9313304721030042</v>
      </c>
      <c r="R73" s="65">
        <f t="shared" si="9"/>
        <v>3.75</v>
      </c>
      <c r="S73" s="64">
        <f t="shared" si="10"/>
        <v>37.5</v>
      </c>
      <c r="T73" s="64">
        <f t="shared" si="11"/>
        <v>12.5</v>
      </c>
      <c r="U73" s="64">
        <f t="shared" si="12"/>
        <v>1.25</v>
      </c>
    </row>
    <row r="75" spans="15:21" ht="15" customHeight="1" x14ac:dyDescent="0.25">
      <c r="O75" s="98" t="s">
        <v>17</v>
      </c>
      <c r="P75" s="98"/>
      <c r="Q75" s="104">
        <f t="shared" ref="Q75:U75" si="13">SUM(Q43:Q73)</f>
        <v>61.158798283261781</v>
      </c>
      <c r="R75" s="104">
        <f t="shared" si="13"/>
        <v>78.125</v>
      </c>
      <c r="S75" s="104">
        <f t="shared" si="13"/>
        <v>781.25</v>
      </c>
      <c r="T75" s="104">
        <f t="shared" si="13"/>
        <v>959.375</v>
      </c>
      <c r="U75" s="104">
        <f t="shared" si="13"/>
        <v>137.1875</v>
      </c>
    </row>
    <row r="76" spans="15:21" x14ac:dyDescent="0.25">
      <c r="O76" s="98"/>
      <c r="P76" s="98"/>
      <c r="Q76" s="104"/>
      <c r="R76" s="104"/>
      <c r="S76" s="104"/>
      <c r="T76" s="104"/>
      <c r="U76" s="104"/>
    </row>
    <row r="77" spans="15:21" x14ac:dyDescent="0.25">
      <c r="P77" s="15" t="s">
        <v>25</v>
      </c>
      <c r="Q77" s="59">
        <v>100</v>
      </c>
      <c r="R77" s="59">
        <v>100</v>
      </c>
      <c r="S77" s="59">
        <v>1000</v>
      </c>
      <c r="T77" s="59">
        <v>1000</v>
      </c>
      <c r="U77" s="59">
        <v>200</v>
      </c>
    </row>
  </sheetData>
  <sheetProtection algorithmName="SHA-512" hashValue="lSQR/nvIFBF4vW8g5EBHgSO4qYwVabvEcOK3iq6pztsuXU8GTC+X15B306jNxFRIsuP4hUsV84ig1EaLNXtsBg==" saltValue="1OnK5CG0KxpNqNNNVyMhSA==" spinCount="100000" sheet="1" objects="1" scenarios="1"/>
  <mergeCells count="15">
    <mergeCell ref="U75:U76"/>
    <mergeCell ref="P41:P42"/>
    <mergeCell ref="O75:P76"/>
    <mergeCell ref="Q75:Q76"/>
    <mergeCell ref="R75:R76"/>
    <mergeCell ref="S75:S76"/>
    <mergeCell ref="T75:T76"/>
    <mergeCell ref="Q6:U6"/>
    <mergeCell ref="Q41:U41"/>
    <mergeCell ref="J6:N6"/>
    <mergeCell ref="B6:B7"/>
    <mergeCell ref="I6:I7"/>
    <mergeCell ref="P6:P7"/>
    <mergeCell ref="C6:G6"/>
    <mergeCell ref="J13:N2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Coded to half fractional</vt:lpstr>
      <vt:lpstr>Coded to 2-Factor RSM</vt:lpstr>
      <vt:lpstr>Coded to 3-Factor RSM</vt:lpstr>
      <vt:lpstr>Coded to 4-Factor RSM</vt:lpstr>
      <vt:lpstr>Coded to 5-Factor RSM</vt:lpstr>
    </vt:vector>
  </TitlesOfParts>
  <Company>USDA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PhytoTech Labs Inc.</dc:creator>
  <cp:lastModifiedBy>David Hart</cp:lastModifiedBy>
  <dcterms:created xsi:type="dcterms:W3CDTF">2016-04-27T18:25:16Z</dcterms:created>
  <dcterms:modified xsi:type="dcterms:W3CDTF">2021-07-26T18:05:28Z</dcterms:modified>
</cp:coreProperties>
</file>