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240" windowWidth="28800" windowHeight="13995"/>
  </bookViews>
  <sheets>
    <sheet name="Coded to half fractional" sheetId="5" r:id="rId1"/>
    <sheet name="Coded to 2-Factor RSM" sheetId="8" r:id="rId2"/>
    <sheet name="Coded to 3-Factor RSM" sheetId="6" r:id="rId3"/>
    <sheet name="Coded to 4-Factor RSM" sheetId="7" r:id="rId4"/>
    <sheet name="Coded to 5-Factor RSM" sheetId="9" r:id="rId5"/>
  </sheets>
  <calcPr calcId="145621"/>
</workbook>
</file>

<file path=xl/calcChain.xml><?xml version="1.0" encoding="utf-8"?>
<calcChain xmlns="http://schemas.openxmlformats.org/spreadsheetml/2006/main">
  <c r="V28" i="5" l="1"/>
  <c r="U48" i="9" l="1"/>
  <c r="X43" i="9"/>
  <c r="X9" i="9"/>
  <c r="X10" i="9"/>
  <c r="X11" i="9"/>
  <c r="X12" i="9"/>
  <c r="X13" i="9"/>
  <c r="X14" i="9"/>
  <c r="X15" i="9"/>
  <c r="X16" i="9"/>
  <c r="X17" i="9"/>
  <c r="X18" i="9"/>
  <c r="X19" i="9"/>
  <c r="X20" i="9"/>
  <c r="X21" i="9"/>
  <c r="X22" i="9"/>
  <c r="X23" i="9"/>
  <c r="X24" i="9"/>
  <c r="X25" i="9"/>
  <c r="X26" i="9"/>
  <c r="X27" i="9"/>
  <c r="X28" i="9"/>
  <c r="X29" i="9"/>
  <c r="X30" i="9"/>
  <c r="X31" i="9"/>
  <c r="X32" i="9"/>
  <c r="X33" i="9"/>
  <c r="X34" i="9"/>
  <c r="X35" i="9"/>
  <c r="X36" i="9"/>
  <c r="X37" i="9"/>
  <c r="X38" i="9"/>
  <c r="X8" i="9"/>
  <c r="W75" i="9"/>
  <c r="V75" i="9"/>
  <c r="U75" i="9"/>
  <c r="T75" i="9"/>
  <c r="S75" i="9"/>
  <c r="T42" i="9"/>
  <c r="U42" i="9"/>
  <c r="V42" i="9"/>
  <c r="W42" i="9"/>
  <c r="X42" i="9"/>
  <c r="S42" i="9"/>
  <c r="T7" i="9"/>
  <c r="U7" i="9"/>
  <c r="V7" i="9"/>
  <c r="W7" i="9"/>
  <c r="X7" i="9"/>
  <c r="S7" i="9"/>
  <c r="D7" i="9"/>
  <c r="E7" i="9"/>
  <c r="F7" i="9"/>
  <c r="G7" i="9"/>
  <c r="H7" i="9"/>
  <c r="C7" i="9"/>
  <c r="P7" i="9"/>
  <c r="O7" i="9"/>
  <c r="N7" i="9"/>
  <c r="M7" i="9"/>
  <c r="L7" i="9"/>
  <c r="K7" i="9"/>
  <c r="P10" i="9"/>
  <c r="P11" i="9"/>
  <c r="R7" i="7" l="1"/>
  <c r="Q7" i="7"/>
  <c r="P7" i="7"/>
  <c r="O7" i="7"/>
  <c r="L7" i="7"/>
  <c r="K7" i="7"/>
  <c r="J7" i="7"/>
  <c r="I7" i="7"/>
  <c r="F7" i="7"/>
  <c r="E7" i="7"/>
  <c r="D7" i="7"/>
  <c r="C7" i="7"/>
  <c r="O38" i="7"/>
  <c r="P38" i="7"/>
  <c r="Q38" i="7"/>
  <c r="R38" i="7"/>
  <c r="O39" i="7"/>
  <c r="P39" i="7"/>
  <c r="Q39" i="7"/>
  <c r="R39" i="7"/>
  <c r="O40" i="7"/>
  <c r="P40" i="7"/>
  <c r="Q40" i="7"/>
  <c r="R40" i="7"/>
  <c r="O41" i="7"/>
  <c r="P41" i="7"/>
  <c r="Q41" i="7"/>
  <c r="R41" i="7"/>
  <c r="O42" i="7"/>
  <c r="P42" i="7"/>
  <c r="Q42" i="7"/>
  <c r="R42" i="7"/>
  <c r="O43" i="7"/>
  <c r="P43" i="7"/>
  <c r="Q43" i="7"/>
  <c r="R43" i="7"/>
  <c r="O44" i="7"/>
  <c r="P44" i="7"/>
  <c r="Q44" i="7"/>
  <c r="R44" i="7"/>
  <c r="O45" i="7"/>
  <c r="P45" i="7"/>
  <c r="Q45" i="7"/>
  <c r="R45" i="7"/>
  <c r="O46" i="7"/>
  <c r="P46" i="7"/>
  <c r="Q46" i="7"/>
  <c r="R46" i="7"/>
  <c r="O47" i="7"/>
  <c r="P47" i="7"/>
  <c r="Q47" i="7"/>
  <c r="R47" i="7"/>
  <c r="O48" i="7"/>
  <c r="P48" i="7"/>
  <c r="Q48" i="7"/>
  <c r="R48" i="7"/>
  <c r="O49" i="7"/>
  <c r="P49" i="7"/>
  <c r="Q49" i="7"/>
  <c r="R49" i="7"/>
  <c r="O50" i="7"/>
  <c r="P50" i="7"/>
  <c r="Q50" i="7"/>
  <c r="R50" i="7"/>
  <c r="O51" i="7"/>
  <c r="P51" i="7"/>
  <c r="Q51" i="7"/>
  <c r="R51" i="7"/>
  <c r="O52" i="7"/>
  <c r="P52" i="7"/>
  <c r="Q52" i="7"/>
  <c r="R52" i="7"/>
  <c r="O53" i="7"/>
  <c r="P53" i="7"/>
  <c r="Q53" i="7"/>
  <c r="R53" i="7"/>
  <c r="O54" i="7"/>
  <c r="P54" i="7"/>
  <c r="Q54" i="7"/>
  <c r="R54" i="7"/>
  <c r="O55" i="7"/>
  <c r="P55" i="7"/>
  <c r="Q55" i="7"/>
  <c r="R55" i="7"/>
  <c r="O56" i="7"/>
  <c r="P56" i="7"/>
  <c r="Q56" i="7"/>
  <c r="R56" i="7"/>
  <c r="O57" i="7"/>
  <c r="P57" i="7"/>
  <c r="Q57" i="7"/>
  <c r="R57" i="7"/>
  <c r="O58" i="7"/>
  <c r="P58" i="7"/>
  <c r="Q58" i="7"/>
  <c r="R58" i="7"/>
  <c r="O59" i="7"/>
  <c r="P59" i="7"/>
  <c r="Q59" i="7"/>
  <c r="R59" i="7"/>
  <c r="O60" i="7"/>
  <c r="P60" i="7"/>
  <c r="Q60" i="7"/>
  <c r="R60" i="7"/>
  <c r="O61" i="7"/>
  <c r="P61" i="7"/>
  <c r="Q61" i="7"/>
  <c r="R61" i="7"/>
  <c r="R37" i="7"/>
  <c r="Q37" i="7"/>
  <c r="P37" i="7"/>
  <c r="O37" i="7"/>
  <c r="M34" i="6"/>
  <c r="N34" i="6"/>
  <c r="O34" i="6"/>
  <c r="M35" i="6"/>
  <c r="N35" i="6"/>
  <c r="O35" i="6"/>
  <c r="M36" i="6"/>
  <c r="N36" i="6"/>
  <c r="O36" i="6"/>
  <c r="M37" i="6"/>
  <c r="N37" i="6"/>
  <c r="O37" i="6"/>
  <c r="M38" i="6"/>
  <c r="N38" i="6"/>
  <c r="O38" i="6"/>
  <c r="M39" i="6"/>
  <c r="N39" i="6"/>
  <c r="O39" i="6"/>
  <c r="M40" i="6"/>
  <c r="N40" i="6"/>
  <c r="O40" i="6"/>
  <c r="M41" i="6"/>
  <c r="N41" i="6"/>
  <c r="O41" i="6"/>
  <c r="M42" i="6"/>
  <c r="N42" i="6"/>
  <c r="O42" i="6"/>
  <c r="M43" i="6"/>
  <c r="N43" i="6"/>
  <c r="O43" i="6"/>
  <c r="M44" i="6"/>
  <c r="N44" i="6"/>
  <c r="O44" i="6"/>
  <c r="M45" i="6"/>
  <c r="N45" i="6"/>
  <c r="O45" i="6"/>
  <c r="M46" i="6"/>
  <c r="N46" i="6"/>
  <c r="O46" i="6"/>
  <c r="M47" i="6"/>
  <c r="N47" i="6"/>
  <c r="O47" i="6"/>
  <c r="M48" i="6"/>
  <c r="N48" i="6"/>
  <c r="O48" i="6"/>
  <c r="M49" i="6"/>
  <c r="N49" i="6"/>
  <c r="O49" i="6"/>
  <c r="M50" i="6"/>
  <c r="N50" i="6"/>
  <c r="O50" i="6"/>
  <c r="M51" i="6"/>
  <c r="N51" i="6"/>
  <c r="O51" i="6"/>
  <c r="O32" i="6"/>
  <c r="O33" i="6"/>
  <c r="N33" i="6"/>
  <c r="M33" i="6"/>
  <c r="N32" i="6"/>
  <c r="M32" i="6"/>
  <c r="N31" i="6"/>
  <c r="O31" i="6"/>
  <c r="M31" i="6"/>
  <c r="N7" i="6"/>
  <c r="O7" i="6"/>
  <c r="M7" i="6"/>
  <c r="I7" i="6"/>
  <c r="J7" i="6"/>
  <c r="H7" i="6"/>
  <c r="E7" i="6"/>
  <c r="D7" i="6"/>
  <c r="C7" i="6"/>
  <c r="K13" i="8"/>
  <c r="K14" i="8"/>
  <c r="K15" i="8"/>
  <c r="K16" i="8"/>
  <c r="K17" i="8"/>
  <c r="K18" i="8"/>
  <c r="K19" i="8"/>
  <c r="K20" i="8"/>
  <c r="K21" i="8"/>
  <c r="K22" i="8"/>
  <c r="K23" i="8"/>
  <c r="K30" i="8"/>
  <c r="L30" i="8"/>
  <c r="K31" i="8"/>
  <c r="L31" i="8"/>
  <c r="K32" i="8"/>
  <c r="L32" i="8"/>
  <c r="K33" i="8"/>
  <c r="L33" i="8"/>
  <c r="K34" i="8"/>
  <c r="L34" i="8"/>
  <c r="K35" i="8"/>
  <c r="L35" i="8"/>
  <c r="K36" i="8"/>
  <c r="L36" i="8"/>
  <c r="K37" i="8"/>
  <c r="L37" i="8"/>
  <c r="K38" i="8"/>
  <c r="L38" i="8"/>
  <c r="K39" i="8"/>
  <c r="L39" i="8"/>
  <c r="K40" i="8"/>
  <c r="L40" i="8"/>
  <c r="K41" i="8"/>
  <c r="L41" i="8"/>
  <c r="K42" i="8"/>
  <c r="L42" i="8"/>
  <c r="K43" i="8"/>
  <c r="L43" i="8"/>
  <c r="M7" i="5"/>
  <c r="L7" i="5"/>
  <c r="K7" i="5"/>
  <c r="J7" i="5"/>
  <c r="H7" i="8"/>
  <c r="G7" i="8"/>
  <c r="L29" i="8"/>
  <c r="K29" i="8"/>
  <c r="L28" i="8"/>
  <c r="K28" i="8"/>
  <c r="L27" i="8"/>
  <c r="K27" i="8"/>
  <c r="L7" i="8"/>
  <c r="K7" i="8"/>
  <c r="D7" i="8"/>
  <c r="C7" i="8"/>
  <c r="V30" i="5"/>
  <c r="V31" i="5"/>
  <c r="V32" i="5"/>
  <c r="V33" i="5"/>
  <c r="V34" i="5"/>
  <c r="V35" i="5"/>
  <c r="V36" i="5"/>
  <c r="V37" i="5"/>
  <c r="V38" i="5"/>
  <c r="V39" i="5"/>
  <c r="V40" i="5"/>
  <c r="V41" i="5"/>
  <c r="V42" i="5"/>
  <c r="V43" i="5"/>
  <c r="V29" i="5"/>
  <c r="T30" i="5"/>
  <c r="T31" i="5"/>
  <c r="T32" i="5"/>
  <c r="T33" i="5"/>
  <c r="T34" i="5"/>
  <c r="T35" i="5"/>
  <c r="T36" i="5"/>
  <c r="T37" i="5"/>
  <c r="T38" i="5"/>
  <c r="T39" i="5"/>
  <c r="T40" i="5"/>
  <c r="T41" i="5"/>
  <c r="T42" i="5"/>
  <c r="T43" i="5"/>
  <c r="T29" i="5"/>
  <c r="T28" i="5"/>
  <c r="R30" i="5"/>
  <c r="R31" i="5"/>
  <c r="R32" i="5"/>
  <c r="R33" i="5"/>
  <c r="R34" i="5"/>
  <c r="R35" i="5"/>
  <c r="R36" i="5"/>
  <c r="R37" i="5"/>
  <c r="R38" i="5"/>
  <c r="R39" i="5"/>
  <c r="R40" i="5"/>
  <c r="R41" i="5"/>
  <c r="R42" i="5"/>
  <c r="R43" i="5"/>
  <c r="R28" i="5"/>
  <c r="R29" i="5"/>
  <c r="F7" i="5"/>
  <c r="E7" i="5"/>
  <c r="D7" i="5"/>
  <c r="C7" i="5"/>
  <c r="R27" i="5"/>
  <c r="S27" i="5"/>
  <c r="T27" i="5"/>
  <c r="U27" i="5"/>
  <c r="V27" i="5"/>
  <c r="Q27" i="5"/>
  <c r="R7" i="5"/>
  <c r="S7" i="5"/>
  <c r="T7" i="5"/>
  <c r="U7" i="5"/>
  <c r="V7" i="5"/>
  <c r="Q7" i="5"/>
  <c r="O11" i="9" l="1"/>
  <c r="N11" i="9"/>
  <c r="M11" i="9"/>
  <c r="U8" i="9" s="1"/>
  <c r="U43" i="9" s="1"/>
  <c r="L11" i="9"/>
  <c r="K11" i="9"/>
  <c r="O10" i="9"/>
  <c r="N10" i="9"/>
  <c r="V10" i="9" s="1"/>
  <c r="V45" i="9" s="1"/>
  <c r="M10" i="9"/>
  <c r="L10" i="9"/>
  <c r="K10" i="9"/>
  <c r="S9" i="9" s="1"/>
  <c r="S44" i="9" s="1"/>
  <c r="U9" i="9"/>
  <c r="U44" i="9" s="1"/>
  <c r="H11" i="8"/>
  <c r="G11" i="8"/>
  <c r="H10" i="8"/>
  <c r="G10" i="8"/>
  <c r="S8" i="9" l="1"/>
  <c r="S43" i="9" s="1"/>
  <c r="T32" i="9"/>
  <c r="T67" i="9" s="1"/>
  <c r="T33" i="9"/>
  <c r="T68" i="9" s="1"/>
  <c r="T34" i="9"/>
  <c r="T69" i="9" s="1"/>
  <c r="T35" i="9"/>
  <c r="T70" i="9" s="1"/>
  <c r="T36" i="9"/>
  <c r="T71" i="9" s="1"/>
  <c r="T37" i="9"/>
  <c r="T72" i="9" s="1"/>
  <c r="T38" i="9"/>
  <c r="T73" i="9" s="1"/>
  <c r="T10" i="9"/>
  <c r="T45" i="9" s="1"/>
  <c r="U32" i="9"/>
  <c r="U67" i="9" s="1"/>
  <c r="U33" i="9"/>
  <c r="U68" i="9" s="1"/>
  <c r="U34" i="9"/>
  <c r="U69" i="9" s="1"/>
  <c r="U35" i="9"/>
  <c r="U70" i="9" s="1"/>
  <c r="U36" i="9"/>
  <c r="U71" i="9" s="1"/>
  <c r="U37" i="9"/>
  <c r="U72" i="9" s="1"/>
  <c r="U38" i="9"/>
  <c r="U73" i="9" s="1"/>
  <c r="V9" i="9"/>
  <c r="V44" i="9" s="1"/>
  <c r="V32" i="9"/>
  <c r="V67" i="9" s="1"/>
  <c r="V33" i="9"/>
  <c r="V68" i="9" s="1"/>
  <c r="V34" i="9"/>
  <c r="V69" i="9" s="1"/>
  <c r="V35" i="9"/>
  <c r="V70" i="9" s="1"/>
  <c r="V36" i="9"/>
  <c r="V71" i="9" s="1"/>
  <c r="V37" i="9"/>
  <c r="V72" i="9" s="1"/>
  <c r="V38" i="9"/>
  <c r="V73" i="9" s="1"/>
  <c r="V8" i="9"/>
  <c r="V43" i="9" s="1"/>
  <c r="S10" i="9"/>
  <c r="S45" i="9" s="1"/>
  <c r="S33" i="9"/>
  <c r="S68" i="9" s="1"/>
  <c r="S34" i="9"/>
  <c r="S69" i="9" s="1"/>
  <c r="S35" i="9"/>
  <c r="S70" i="9" s="1"/>
  <c r="S36" i="9"/>
  <c r="S71" i="9" s="1"/>
  <c r="S37" i="9"/>
  <c r="S72" i="9" s="1"/>
  <c r="S38" i="9"/>
  <c r="S73" i="9" s="1"/>
  <c r="X44" i="9"/>
  <c r="X47" i="9"/>
  <c r="X51" i="9"/>
  <c r="X55" i="9"/>
  <c r="X59" i="9"/>
  <c r="X63" i="9"/>
  <c r="X67" i="9"/>
  <c r="X71" i="9"/>
  <c r="W9" i="9"/>
  <c r="W44" i="9" s="1"/>
  <c r="W13" i="9"/>
  <c r="W48" i="9" s="1"/>
  <c r="W17" i="9"/>
  <c r="W52" i="9" s="1"/>
  <c r="W21" i="9"/>
  <c r="W56" i="9" s="1"/>
  <c r="W25" i="9"/>
  <c r="W60" i="9" s="1"/>
  <c r="W29" i="9"/>
  <c r="W64" i="9" s="1"/>
  <c r="W33" i="9"/>
  <c r="W68" i="9" s="1"/>
  <c r="W37" i="9"/>
  <c r="W72" i="9" s="1"/>
  <c r="X48" i="9"/>
  <c r="X52" i="9"/>
  <c r="X56" i="9"/>
  <c r="X60" i="9"/>
  <c r="X64" i="9"/>
  <c r="X68" i="9"/>
  <c r="X72" i="9"/>
  <c r="X45" i="9"/>
  <c r="X49" i="9"/>
  <c r="X53" i="9"/>
  <c r="X57" i="9"/>
  <c r="X61" i="9"/>
  <c r="X65" i="9"/>
  <c r="X69" i="9"/>
  <c r="X73" i="9"/>
  <c r="W11" i="9"/>
  <c r="W46" i="9" s="1"/>
  <c r="W15" i="9"/>
  <c r="W50" i="9" s="1"/>
  <c r="W19" i="9"/>
  <c r="W54" i="9" s="1"/>
  <c r="W23" i="9"/>
  <c r="W58" i="9" s="1"/>
  <c r="W27" i="9"/>
  <c r="W62" i="9" s="1"/>
  <c r="W31" i="9"/>
  <c r="W66" i="9" s="1"/>
  <c r="W35" i="9"/>
  <c r="W70" i="9" s="1"/>
  <c r="W8" i="9"/>
  <c r="W43" i="9" s="1"/>
  <c r="X46" i="9"/>
  <c r="X50" i="9"/>
  <c r="X54" i="9"/>
  <c r="X58" i="9"/>
  <c r="X62" i="9"/>
  <c r="X66" i="9"/>
  <c r="X70" i="9"/>
  <c r="W10" i="9"/>
  <c r="W45" i="9" s="1"/>
  <c r="W18" i="9"/>
  <c r="W53" i="9" s="1"/>
  <c r="W26" i="9"/>
  <c r="W61" i="9" s="1"/>
  <c r="W34" i="9"/>
  <c r="W69" i="9" s="1"/>
  <c r="W20" i="9"/>
  <c r="W55" i="9" s="1"/>
  <c r="W36" i="9"/>
  <c r="W71" i="9" s="1"/>
  <c r="W14" i="9"/>
  <c r="W49" i="9" s="1"/>
  <c r="W22" i="9"/>
  <c r="W57" i="9" s="1"/>
  <c r="W30" i="9"/>
  <c r="W65" i="9" s="1"/>
  <c r="W38" i="9"/>
  <c r="W73" i="9" s="1"/>
  <c r="W16" i="9"/>
  <c r="W51" i="9" s="1"/>
  <c r="W24" i="9"/>
  <c r="W59" i="9" s="1"/>
  <c r="W32" i="9"/>
  <c r="W67" i="9" s="1"/>
  <c r="W12" i="9"/>
  <c r="W47" i="9" s="1"/>
  <c r="W28" i="9"/>
  <c r="W63" i="9" s="1"/>
  <c r="T9" i="9"/>
  <c r="T44" i="9" s="1"/>
  <c r="K8" i="8"/>
  <c r="K10" i="8"/>
  <c r="S11" i="9"/>
  <c r="S46" i="9" s="1"/>
  <c r="S12" i="9"/>
  <c r="S47" i="9" s="1"/>
  <c r="S13" i="9"/>
  <c r="S48" i="9" s="1"/>
  <c r="S14" i="9"/>
  <c r="S49" i="9" s="1"/>
  <c r="S15" i="9"/>
  <c r="S50" i="9" s="1"/>
  <c r="S16" i="9"/>
  <c r="S51" i="9" s="1"/>
  <c r="S17" i="9"/>
  <c r="S52" i="9" s="1"/>
  <c r="S18" i="9"/>
  <c r="S53" i="9" s="1"/>
  <c r="S19" i="9"/>
  <c r="S54" i="9" s="1"/>
  <c r="S20" i="9"/>
  <c r="S55" i="9" s="1"/>
  <c r="S21" i="9"/>
  <c r="S56" i="9" s="1"/>
  <c r="S22" i="9"/>
  <c r="S57" i="9" s="1"/>
  <c r="S23" i="9"/>
  <c r="S58" i="9" s="1"/>
  <c r="S24" i="9"/>
  <c r="S59" i="9" s="1"/>
  <c r="S25" i="9"/>
  <c r="S60" i="9" s="1"/>
  <c r="S26" i="9"/>
  <c r="S61" i="9" s="1"/>
  <c r="S27" i="9"/>
  <c r="S62" i="9" s="1"/>
  <c r="S28" i="9"/>
  <c r="S63" i="9" s="1"/>
  <c r="S29" i="9"/>
  <c r="S64" i="9" s="1"/>
  <c r="S30" i="9"/>
  <c r="S65" i="9" s="1"/>
  <c r="S31" i="9"/>
  <c r="S66" i="9" s="1"/>
  <c r="S32" i="9"/>
  <c r="S67" i="9" s="1"/>
  <c r="U10" i="9"/>
  <c r="U45" i="9" s="1"/>
  <c r="T11" i="9"/>
  <c r="T46" i="9" s="1"/>
  <c r="T12" i="9"/>
  <c r="T47" i="9" s="1"/>
  <c r="T13" i="9"/>
  <c r="T48" i="9" s="1"/>
  <c r="T14" i="9"/>
  <c r="T49" i="9" s="1"/>
  <c r="T15" i="9"/>
  <c r="T50" i="9" s="1"/>
  <c r="T16" i="9"/>
  <c r="T51" i="9" s="1"/>
  <c r="T17" i="9"/>
  <c r="T52" i="9" s="1"/>
  <c r="T18" i="9"/>
  <c r="T53" i="9" s="1"/>
  <c r="T19" i="9"/>
  <c r="T54" i="9" s="1"/>
  <c r="T20" i="9"/>
  <c r="T55" i="9" s="1"/>
  <c r="T21" i="9"/>
  <c r="T56" i="9" s="1"/>
  <c r="T22" i="9"/>
  <c r="T57" i="9" s="1"/>
  <c r="T23" i="9"/>
  <c r="T58" i="9" s="1"/>
  <c r="T24" i="9"/>
  <c r="T59" i="9" s="1"/>
  <c r="T25" i="9"/>
  <c r="T60" i="9" s="1"/>
  <c r="T26" i="9"/>
  <c r="T61" i="9" s="1"/>
  <c r="T27" i="9"/>
  <c r="T62" i="9" s="1"/>
  <c r="T28" i="9"/>
  <c r="T63" i="9" s="1"/>
  <c r="T29" i="9"/>
  <c r="T64" i="9" s="1"/>
  <c r="T30" i="9"/>
  <c r="T65" i="9" s="1"/>
  <c r="T31" i="9"/>
  <c r="T66" i="9" s="1"/>
  <c r="U11" i="9"/>
  <c r="U46" i="9" s="1"/>
  <c r="U12" i="9"/>
  <c r="U47" i="9" s="1"/>
  <c r="U13" i="9"/>
  <c r="U14" i="9"/>
  <c r="U49" i="9" s="1"/>
  <c r="U15" i="9"/>
  <c r="U50" i="9" s="1"/>
  <c r="U16" i="9"/>
  <c r="U51" i="9" s="1"/>
  <c r="U17" i="9"/>
  <c r="U52" i="9" s="1"/>
  <c r="U18" i="9"/>
  <c r="U53" i="9" s="1"/>
  <c r="U19" i="9"/>
  <c r="U54" i="9" s="1"/>
  <c r="U20" i="9"/>
  <c r="U55" i="9" s="1"/>
  <c r="U21" i="9"/>
  <c r="U56" i="9" s="1"/>
  <c r="U22" i="9"/>
  <c r="U57" i="9" s="1"/>
  <c r="U23" i="9"/>
  <c r="U58" i="9" s="1"/>
  <c r="U24" i="9"/>
  <c r="U59" i="9" s="1"/>
  <c r="U25" i="9"/>
  <c r="U60" i="9" s="1"/>
  <c r="U26" i="9"/>
  <c r="U61" i="9" s="1"/>
  <c r="U27" i="9"/>
  <c r="U62" i="9" s="1"/>
  <c r="U28" i="9"/>
  <c r="U63" i="9" s="1"/>
  <c r="U29" i="9"/>
  <c r="U64" i="9" s="1"/>
  <c r="U30" i="9"/>
  <c r="U65" i="9" s="1"/>
  <c r="U31" i="9"/>
  <c r="U66" i="9" s="1"/>
  <c r="T8" i="9"/>
  <c r="T43" i="9" s="1"/>
  <c r="V11" i="9"/>
  <c r="V46" i="9" s="1"/>
  <c r="V12" i="9"/>
  <c r="V47" i="9" s="1"/>
  <c r="V13" i="9"/>
  <c r="V48" i="9" s="1"/>
  <c r="V14" i="9"/>
  <c r="V49" i="9" s="1"/>
  <c r="V15" i="9"/>
  <c r="V50" i="9" s="1"/>
  <c r="V16" i="9"/>
  <c r="V51" i="9" s="1"/>
  <c r="V17" i="9"/>
  <c r="V52" i="9" s="1"/>
  <c r="V18" i="9"/>
  <c r="V53" i="9" s="1"/>
  <c r="V19" i="9"/>
  <c r="V54" i="9" s="1"/>
  <c r="V20" i="9"/>
  <c r="V55" i="9" s="1"/>
  <c r="V21" i="9"/>
  <c r="V56" i="9" s="1"/>
  <c r="V22" i="9"/>
  <c r="V57" i="9" s="1"/>
  <c r="V23" i="9"/>
  <c r="V58" i="9" s="1"/>
  <c r="V24" i="9"/>
  <c r="V59" i="9" s="1"/>
  <c r="V25" i="9"/>
  <c r="V60" i="9" s="1"/>
  <c r="V26" i="9"/>
  <c r="V61" i="9" s="1"/>
  <c r="V27" i="9"/>
  <c r="V62" i="9" s="1"/>
  <c r="V28" i="9"/>
  <c r="V63" i="9" s="1"/>
  <c r="V29" i="9"/>
  <c r="V64" i="9" s="1"/>
  <c r="V30" i="9"/>
  <c r="V65" i="9" s="1"/>
  <c r="V31" i="9"/>
  <c r="V66" i="9" s="1"/>
  <c r="K9" i="8"/>
  <c r="K11" i="8"/>
  <c r="L12" i="8"/>
  <c r="L20" i="8"/>
  <c r="L9" i="8"/>
  <c r="L8" i="8"/>
  <c r="L14" i="8"/>
  <c r="L18" i="8"/>
  <c r="L22" i="8"/>
  <c r="K12" i="8"/>
  <c r="L13" i="8"/>
  <c r="L17" i="8"/>
  <c r="L21" i="8"/>
  <c r="L16" i="8"/>
  <c r="L10" i="8"/>
  <c r="L11" i="8"/>
  <c r="L15" i="8"/>
  <c r="L19" i="8"/>
  <c r="L23" i="8"/>
  <c r="L11" i="7"/>
  <c r="K11" i="7"/>
  <c r="J11" i="7"/>
  <c r="I11" i="7"/>
  <c r="L10" i="7"/>
  <c r="K10" i="7"/>
  <c r="J10" i="7"/>
  <c r="I10" i="7"/>
  <c r="X75" i="9" l="1"/>
  <c r="O24" i="7"/>
  <c r="O28" i="7"/>
  <c r="O32" i="7"/>
  <c r="O31" i="7"/>
  <c r="O30" i="7"/>
  <c r="O29" i="7"/>
  <c r="Q15" i="7"/>
  <c r="Q30" i="7"/>
  <c r="Q29" i="7"/>
  <c r="Q28" i="7"/>
  <c r="Q32" i="7"/>
  <c r="Q31" i="7"/>
  <c r="O13" i="7"/>
  <c r="O17" i="7"/>
  <c r="O21" i="7"/>
  <c r="O25" i="7"/>
  <c r="O10" i="7"/>
  <c r="P26" i="7"/>
  <c r="P29" i="7"/>
  <c r="P28" i="7"/>
  <c r="P32" i="7"/>
  <c r="P31" i="7"/>
  <c r="P30" i="7"/>
  <c r="O8" i="7"/>
  <c r="O9" i="7"/>
  <c r="R10" i="7"/>
  <c r="R14" i="7"/>
  <c r="R18" i="7"/>
  <c r="R22" i="7"/>
  <c r="R26" i="7"/>
  <c r="R30" i="7"/>
  <c r="R11" i="7"/>
  <c r="R15" i="7"/>
  <c r="R19" i="7"/>
  <c r="R23" i="7"/>
  <c r="R27" i="7"/>
  <c r="R31" i="7"/>
  <c r="R12" i="7"/>
  <c r="R16" i="7"/>
  <c r="R20" i="7"/>
  <c r="R24" i="7"/>
  <c r="R28" i="7"/>
  <c r="R32" i="7"/>
  <c r="R9" i="7"/>
  <c r="R13" i="7"/>
  <c r="R17" i="7"/>
  <c r="R21" i="7"/>
  <c r="R25" i="7"/>
  <c r="R29" i="7"/>
  <c r="R8" i="7"/>
  <c r="Q13" i="7"/>
  <c r="Q17" i="7"/>
  <c r="Q21" i="7"/>
  <c r="Q25" i="7"/>
  <c r="O14" i="7"/>
  <c r="O18" i="7"/>
  <c r="O22" i="7"/>
  <c r="O26" i="7"/>
  <c r="O11" i="7"/>
  <c r="O15" i="7"/>
  <c r="O19" i="7"/>
  <c r="O23" i="7"/>
  <c r="O27" i="7"/>
  <c r="K45" i="8"/>
  <c r="L45" i="8"/>
  <c r="P16" i="7"/>
  <c r="P24" i="7"/>
  <c r="P10" i="7"/>
  <c r="P11" i="7"/>
  <c r="P15" i="7"/>
  <c r="Q16" i="7"/>
  <c r="P19" i="7"/>
  <c r="Q20" i="7"/>
  <c r="P23" i="7"/>
  <c r="Q24" i="7"/>
  <c r="P27" i="7"/>
  <c r="P8" i="7"/>
  <c r="Q9" i="7"/>
  <c r="Q10" i="7"/>
  <c r="Q19" i="7"/>
  <c r="P22" i="7"/>
  <c r="Q23" i="7"/>
  <c r="Q27" i="7"/>
  <c r="Q8" i="7"/>
  <c r="O12" i="7"/>
  <c r="P13" i="7"/>
  <c r="Q14" i="7"/>
  <c r="O16" i="7"/>
  <c r="P17" i="7"/>
  <c r="Q18" i="7"/>
  <c r="O20" i="7"/>
  <c r="P21" i="7"/>
  <c r="Q22" i="7"/>
  <c r="P25" i="7"/>
  <c r="Q26" i="7"/>
  <c r="P12" i="7"/>
  <c r="P20" i="7"/>
  <c r="P9" i="7"/>
  <c r="Q12" i="7"/>
  <c r="Q11" i="7"/>
  <c r="P14" i="7"/>
  <c r="P18" i="7"/>
  <c r="O63" i="7" l="1"/>
  <c r="R63" i="7"/>
  <c r="Q63" i="7"/>
  <c r="P63" i="7"/>
  <c r="V45" i="5"/>
  <c r="J11" i="6" l="1"/>
  <c r="I11" i="6"/>
  <c r="H11" i="6"/>
  <c r="J10" i="6"/>
  <c r="I10" i="6"/>
  <c r="H10" i="6"/>
  <c r="N11" i="5"/>
  <c r="M11" i="5"/>
  <c r="T16" i="5" s="1"/>
  <c r="L11" i="5"/>
  <c r="K11" i="5"/>
  <c r="J11" i="5"/>
  <c r="N10" i="5"/>
  <c r="M10" i="5"/>
  <c r="L10" i="5"/>
  <c r="K10" i="5"/>
  <c r="R17" i="5" s="1"/>
  <c r="J10" i="5"/>
  <c r="S16" i="5" l="1"/>
  <c r="S36" i="5" s="1"/>
  <c r="Q15" i="5"/>
  <c r="Q35" i="5" s="1"/>
  <c r="U22" i="5"/>
  <c r="U42" i="5" s="1"/>
  <c r="R21" i="5"/>
  <c r="R10" i="5"/>
  <c r="R18" i="5"/>
  <c r="R8" i="5"/>
  <c r="T11" i="5"/>
  <c r="R13" i="5"/>
  <c r="T9" i="5"/>
  <c r="T19" i="5"/>
  <c r="U19" i="5"/>
  <c r="U39" i="5" s="1"/>
  <c r="U11" i="5"/>
  <c r="U31" i="5" s="1"/>
  <c r="U14" i="5"/>
  <c r="U34" i="5" s="1"/>
  <c r="U9" i="5"/>
  <c r="U29" i="5" s="1"/>
  <c r="Q18" i="5"/>
  <c r="Q38" i="5" s="1"/>
  <c r="Q9" i="5"/>
  <c r="Q29" i="5" s="1"/>
  <c r="Q23" i="5"/>
  <c r="Q43" i="5" s="1"/>
  <c r="Q8" i="5"/>
  <c r="Q28" i="5" s="1"/>
  <c r="O23" i="6"/>
  <c r="M8" i="6"/>
  <c r="M12" i="6"/>
  <c r="O11" i="6"/>
  <c r="O27" i="6"/>
  <c r="M17" i="6"/>
  <c r="M10" i="6"/>
  <c r="M13" i="6"/>
  <c r="O19" i="6"/>
  <c r="M25" i="6"/>
  <c r="O9" i="6"/>
  <c r="O15" i="6"/>
  <c r="M21" i="6"/>
  <c r="N12" i="6"/>
  <c r="N16" i="6"/>
  <c r="N20" i="6"/>
  <c r="N24" i="6"/>
  <c r="N10" i="6"/>
  <c r="N13" i="6"/>
  <c r="M14" i="6"/>
  <c r="O16" i="6"/>
  <c r="M18" i="6"/>
  <c r="O20" i="6"/>
  <c r="M22" i="6"/>
  <c r="O24" i="6"/>
  <c r="M26" i="6"/>
  <c r="N8" i="6"/>
  <c r="M9" i="6"/>
  <c r="O10" i="6"/>
  <c r="M11" i="6"/>
  <c r="O13" i="6"/>
  <c r="N14" i="6"/>
  <c r="M15" i="6"/>
  <c r="O17" i="6"/>
  <c r="N18" i="6"/>
  <c r="M19" i="6"/>
  <c r="O21" i="6"/>
  <c r="N22" i="6"/>
  <c r="M23" i="6"/>
  <c r="O25" i="6"/>
  <c r="N26" i="6"/>
  <c r="M27" i="6"/>
  <c r="O12" i="6"/>
  <c r="N17" i="6"/>
  <c r="N21" i="6"/>
  <c r="N25" i="6"/>
  <c r="O8" i="6"/>
  <c r="N9" i="6"/>
  <c r="N11" i="6"/>
  <c r="O14" i="6"/>
  <c r="N15" i="6"/>
  <c r="M16" i="6"/>
  <c r="O18" i="6"/>
  <c r="N19" i="6"/>
  <c r="M20" i="6"/>
  <c r="O22" i="6"/>
  <c r="N23" i="6"/>
  <c r="M24" i="6"/>
  <c r="O26" i="6"/>
  <c r="N27" i="6"/>
  <c r="S23" i="5"/>
  <c r="S43" i="5" s="1"/>
  <c r="S19" i="5"/>
  <c r="S39" i="5" s="1"/>
  <c r="S15" i="5"/>
  <c r="S35" i="5" s="1"/>
  <c r="S11" i="5"/>
  <c r="S31" i="5" s="1"/>
  <c r="S9" i="5"/>
  <c r="S29" i="5" s="1"/>
  <c r="S22" i="5"/>
  <c r="S42" i="5" s="1"/>
  <c r="S18" i="5"/>
  <c r="S38" i="5" s="1"/>
  <c r="S14" i="5"/>
  <c r="S34" i="5" s="1"/>
  <c r="S8" i="5"/>
  <c r="S28" i="5" s="1"/>
  <c r="S10" i="5"/>
  <c r="S30" i="5" s="1"/>
  <c r="S13" i="5"/>
  <c r="S33" i="5" s="1"/>
  <c r="S21" i="5"/>
  <c r="S41" i="5" s="1"/>
  <c r="T22" i="5"/>
  <c r="T18" i="5"/>
  <c r="T14" i="5"/>
  <c r="T8" i="5"/>
  <c r="T21" i="5"/>
  <c r="T17" i="5"/>
  <c r="T13" i="5"/>
  <c r="T10" i="5"/>
  <c r="S12" i="5"/>
  <c r="S32" i="5" s="1"/>
  <c r="Q14" i="5"/>
  <c r="Q34" i="5" s="1"/>
  <c r="T15" i="5"/>
  <c r="U18" i="5"/>
  <c r="U38" i="5" s="1"/>
  <c r="S20" i="5"/>
  <c r="S40" i="5" s="1"/>
  <c r="Q22" i="5"/>
  <c r="Q42" i="5" s="1"/>
  <c r="T23" i="5"/>
  <c r="U8" i="5"/>
  <c r="U28" i="5" s="1"/>
  <c r="R23" i="5"/>
  <c r="R19" i="5"/>
  <c r="R15" i="5"/>
  <c r="R11" i="5"/>
  <c r="R9" i="5"/>
  <c r="Q11" i="5"/>
  <c r="Q31" i="5" s="1"/>
  <c r="T12" i="5"/>
  <c r="R14" i="5"/>
  <c r="U15" i="5"/>
  <c r="U35" i="5" s="1"/>
  <c r="S17" i="5"/>
  <c r="S37" i="5" s="1"/>
  <c r="Q19" i="5"/>
  <c r="Q39" i="5" s="1"/>
  <c r="T20" i="5"/>
  <c r="R22" i="5"/>
  <c r="U23" i="5"/>
  <c r="U43" i="5" s="1"/>
  <c r="Q12" i="5"/>
  <c r="Q32" i="5" s="1"/>
  <c r="U12" i="5"/>
  <c r="U32" i="5" s="1"/>
  <c r="Q16" i="5"/>
  <c r="Q36" i="5" s="1"/>
  <c r="U16" i="5"/>
  <c r="U36" i="5" s="1"/>
  <c r="Q20" i="5"/>
  <c r="Q40" i="5" s="1"/>
  <c r="U20" i="5"/>
  <c r="U40" i="5" s="1"/>
  <c r="Q10" i="5"/>
  <c r="Q30" i="5" s="1"/>
  <c r="U10" i="5"/>
  <c r="U30" i="5" s="1"/>
  <c r="R12" i="5"/>
  <c r="Q13" i="5"/>
  <c r="Q33" i="5" s="1"/>
  <c r="U13" i="5"/>
  <c r="U33" i="5" s="1"/>
  <c r="R16" i="5"/>
  <c r="Q17" i="5"/>
  <c r="Q37" i="5" s="1"/>
  <c r="U17" i="5"/>
  <c r="U37" i="5" s="1"/>
  <c r="R20" i="5"/>
  <c r="Q21" i="5"/>
  <c r="Q41" i="5" s="1"/>
  <c r="U21" i="5"/>
  <c r="U41" i="5" s="1"/>
  <c r="M53" i="6" l="1"/>
  <c r="O53" i="6"/>
  <c r="N53" i="6"/>
  <c r="Q45" i="5"/>
  <c r="R45" i="5"/>
  <c r="S45" i="5"/>
  <c r="U45" i="5"/>
  <c r="T45" i="5"/>
</calcChain>
</file>

<file path=xl/sharedStrings.xml><?xml version="1.0" encoding="utf-8"?>
<sst xmlns="http://schemas.openxmlformats.org/spreadsheetml/2006/main" count="166" uniqueCount="41">
  <si>
    <t>Design points</t>
  </si>
  <si>
    <t>low</t>
  </si>
  <si>
    <t>high</t>
  </si>
  <si>
    <t>range</t>
  </si>
  <si>
    <t>average</t>
  </si>
  <si>
    <t>Coded values</t>
  </si>
  <si>
    <t>Actual values</t>
  </si>
  <si>
    <t>I</t>
  </si>
  <si>
    <t>II</t>
  </si>
  <si>
    <t>III</t>
  </si>
  <si>
    <t>IV</t>
  </si>
  <si>
    <t>V</t>
  </si>
  <si>
    <t>Groups</t>
  </si>
  <si>
    <t>Group levels</t>
  </si>
  <si>
    <t>Groups (all values are expressed in strength, X of MS media)</t>
  </si>
  <si>
    <t>Groups  (all values are expressed in strength, X of MS media)</t>
  </si>
  <si>
    <t>V (EDTA)</t>
  </si>
  <si>
    <t>V (EDDHA)</t>
  </si>
  <si>
    <t>or V (EDDHA)</t>
  </si>
  <si>
    <t>X [MS]</t>
  </si>
  <si>
    <t>Group</t>
  </si>
  <si>
    <t>mL</t>
  </si>
  <si>
    <t>Groups (volume of mL to add to Total Media Volume mL)</t>
  </si>
  <si>
    <t>Total Vol. Required for Dataset [mL]</t>
  </si>
  <si>
    <t>Total Media Volume per design point</t>
  </si>
  <si>
    <t>Volume Supplied in Deconstructed MS kit [mL]</t>
  </si>
  <si>
    <t>Note: The terminology 'Group' used in this kit is analogous to 'Factor' used in DOE literature. The concentration range for each group based on X [MS] can be adjusted above in cells J8-9:N8-9.  The Total Media Volume per design point can be defined in cell Q25. Group V can use either a EDTA or EDDHA iron chelate. The Total Volume Required for the Dataset is given below the bottom righthand table.  It should be noted, that depending on the concentration range and Total Media Volume per design point, the volumes can exceed what is provided in the kit.  Additional Groups can be purchased invidually.</t>
  </si>
  <si>
    <t>5-Factor (Group) 2-Level 1/2 Fractional Design</t>
  </si>
  <si>
    <t>2-Factor (Group) RSM</t>
  </si>
  <si>
    <t>Note: The group label and X of MS can be changed in cells G3-4:H3-4.   Any group can be used based on the users preference.</t>
  </si>
  <si>
    <t>3-Factor (Group) RSM</t>
  </si>
  <si>
    <t>Note: The group label and X of MS can be changed in cells H3-4:J3-4.   Any group can be used based on the users preference.</t>
  </si>
  <si>
    <t>Note: The terminology 'Group' used in this kit is analogous to 'Factor' used in DOE literature. The concentration range for each group based on X [MS] can be adjusted in cells G8-9:H8-9.  The Total Media Volume per design point can be defined in cell K25. The Total Volume Required for the Dataset is given below the bottom righthand table.  It should be noted, that depending on the concentration range and Total Media Volume per design point, the volumes can exceed what is provided in the kit.  Additional Groups can be purchased invidually.</t>
  </si>
  <si>
    <t>Note: The terminology 'Group' used in this kit is analogous to 'Factor' used in DOE literature. The concentration range for each group based on X [MS] can be adjusted in cells H8-9:J8-9.  The Total Media Volume per design point can be defined in cell M29. The Total Volume Required for the Dataset is given below the bottom righthand table.  It should be noted, that depending on the concentration range and Total Media Volume per design point, the volumes can exceed what is provided in the kit.  Additional Groups can be purchased invidually.</t>
  </si>
  <si>
    <t>Note: The group label and X of MS can be changed in cells I3-4:L3-4.   Any group can be used based on the users preference.</t>
  </si>
  <si>
    <t>4-Factor (Group) RSM</t>
  </si>
  <si>
    <t>Note: The terminology 'Group' used in this kit is analogous to 'Factor' used in DOE literature. The concentration range for each group based on X [MS] can be adjusted in cells I8-9:L8-9.  The Total Media Volume per design point can be defined in cell O34. The Total Volume Required for the Dataset is given below the bottom righthand table.  It should be noted, that depending on the concentration range and Total Media Volume per design point, the volumes can exceed what is provided in the kit.  Additional Groups can be purchased invidually.</t>
  </si>
  <si>
    <t>Choice of EDTA v EDDA</t>
  </si>
  <si>
    <t>Note: The group label and X of MS can be changed in cells K3-4:P3-4.   Any group can be used based on the users preference.</t>
  </si>
  <si>
    <t>5-Factor (Group) RSM</t>
  </si>
  <si>
    <t>Note: The terminology 'Group' used in this kit is analogous to 'Factor' used in DOE literature. The concentration range for each group based on X [MS] can be adjusted in cells K8-9:P8-9.  The Total Media Volume per design point can be defined in cell S40. The Total Volume Required for the Dataset is given below the bottom righthand table.  It should be noted, that depending on the concentration range and Total Media Volume per design point, the volumes can exceed what is provided in the kit.  Additional Groups can be purchased invidually.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</si>
</sst>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5" x14ac:knownFonts="1">
    <font>
      <sz val="11"/>
      <color theme="1"/>
      <name val="Calibri"/>
      <family val="2"/>
      <scheme val="minor"/>
    </font>
    <font>
      <sz val="10"/>
      <color theme="1"/>
      <name val="Calibri"/>
      <family val="2"/>
      <scheme val="minor"/>
    </font>
    <font>
      <b/>
      <sz val="12"/>
      <color theme="1"/>
      <name val="Calibri"/>
      <family val="2"/>
      <scheme val="minor"/>
    </font>
    <font>
      <sz val="12"/>
      <color theme="1"/>
      <name val="Calibri"/>
      <family val="2"/>
      <scheme val="minor"/>
    </font>
    <font>
      <b/>
      <sz val="14"/>
      <color theme="1"/>
      <name val="Calibri"/>
      <family val="2"/>
      <scheme val="minor"/>
    </font>
  </fonts>
  <fills count="6">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6" tint="0.39994506668294322"/>
        <bgColor indexed="64"/>
      </patternFill>
    </fill>
  </fills>
  <borders count="43">
    <border>
      <left/>
      <right/>
      <top/>
      <bottom/>
      <diagonal/>
    </border>
    <border>
      <left/>
      <right/>
      <top style="medium">
        <color indexed="64"/>
      </top>
      <bottom/>
      <diagonal/>
    </border>
    <border>
      <left/>
      <right/>
      <top/>
      <bottom style="dashed">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dashed">
        <color auto="1"/>
      </left>
      <right style="dashed">
        <color auto="1"/>
      </right>
      <top style="dashed">
        <color auto="1"/>
      </top>
      <bottom style="dashed">
        <color auto="1"/>
      </bottom>
      <diagonal/>
    </border>
    <border>
      <left style="thin">
        <color indexed="64"/>
      </left>
      <right style="thin">
        <color indexed="64"/>
      </right>
      <top/>
      <bottom style="hair">
        <color indexed="64"/>
      </bottom>
      <diagonal/>
    </border>
    <border>
      <left/>
      <right/>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right/>
      <top style="hair">
        <color indexed="64"/>
      </top>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right/>
      <top style="thin">
        <color auto="1"/>
      </top>
      <bottom/>
      <diagonal/>
    </border>
    <border>
      <left style="hair">
        <color auto="1"/>
      </left>
      <right style="hair">
        <color auto="1"/>
      </right>
      <top/>
      <bottom/>
      <diagonal/>
    </border>
    <border>
      <left style="hair">
        <color auto="1"/>
      </left>
      <right style="hair">
        <color auto="1"/>
      </right>
      <top style="thin">
        <color auto="1"/>
      </top>
      <bottom/>
      <diagonal/>
    </border>
    <border>
      <left style="hair">
        <color auto="1"/>
      </left>
      <right style="hair">
        <color auto="1"/>
      </right>
      <top style="hair">
        <color auto="1"/>
      </top>
      <bottom style="hair">
        <color auto="1"/>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hair">
        <color auto="1"/>
      </left>
      <right style="hair">
        <color auto="1"/>
      </right>
      <top/>
      <bottom style="hair">
        <color auto="1"/>
      </bottom>
      <diagonal/>
    </border>
    <border>
      <left style="hair">
        <color auto="1"/>
      </left>
      <right style="hair">
        <color auto="1"/>
      </right>
      <top style="hair">
        <color auto="1"/>
      </top>
      <bottom/>
      <diagonal/>
    </border>
    <border>
      <left style="thin">
        <color auto="1"/>
      </left>
      <right style="thin">
        <color auto="1"/>
      </right>
      <top style="thin">
        <color auto="1"/>
      </top>
      <bottom/>
      <diagonal/>
    </border>
    <border>
      <left style="thin">
        <color auto="1"/>
      </left>
      <right/>
      <top/>
      <bottom style="thin">
        <color auto="1"/>
      </bottom>
      <diagonal/>
    </border>
    <border>
      <left style="thin">
        <color indexed="64"/>
      </left>
      <right style="thin">
        <color indexed="64"/>
      </right>
      <top style="hair">
        <color indexed="64"/>
      </top>
      <bottom style="dashed">
        <color indexed="64"/>
      </bottom>
      <diagonal/>
    </border>
    <border>
      <left/>
      <right/>
      <top style="hair">
        <color indexed="64"/>
      </top>
      <bottom style="dashed">
        <color indexed="64"/>
      </bottom>
      <diagonal/>
    </border>
  </borders>
  <cellStyleXfs count="1">
    <xf numFmtId="0" fontId="0" fillId="0" borderId="0"/>
  </cellStyleXfs>
  <cellXfs count="119">
    <xf numFmtId="0" fontId="0" fillId="0" borderId="0" xfId="0"/>
    <xf numFmtId="0" fontId="1" fillId="0" borderId="0" xfId="0" applyFont="1" applyAlignment="1">
      <alignment horizontal="center" vertical="center" wrapText="1"/>
    </xf>
    <xf numFmtId="0" fontId="1" fillId="0" borderId="0" xfId="0" applyFont="1" applyBorder="1" applyAlignment="1">
      <alignment horizontal="center" vertical="center" wrapText="1"/>
    </xf>
    <xf numFmtId="0" fontId="1" fillId="0" borderId="2" xfId="0" applyFont="1" applyBorder="1" applyAlignment="1">
      <alignment horizontal="center" vertical="center" wrapText="1"/>
    </xf>
    <xf numFmtId="0" fontId="0" fillId="0" borderId="0" xfId="0" applyAlignment="1">
      <alignment horizontal="center"/>
    </xf>
    <xf numFmtId="0" fontId="1"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6" xfId="0" applyFont="1" applyBorder="1" applyAlignment="1">
      <alignment horizontal="center" vertical="center" wrapText="1"/>
    </xf>
    <xf numFmtId="0" fontId="1" fillId="0" borderId="0" xfId="0" applyFont="1" applyBorder="1" applyAlignment="1">
      <alignment horizontal="center" vertical="center" wrapText="1"/>
    </xf>
    <xf numFmtId="0" fontId="1" fillId="0" borderId="6" xfId="0" applyFont="1" applyFill="1" applyBorder="1" applyAlignment="1">
      <alignment horizontal="center" vertical="center" wrapText="1"/>
    </xf>
    <xf numFmtId="0" fontId="0" fillId="0" borderId="0" xfId="0" applyFill="1" applyBorder="1" applyAlignment="1">
      <alignment horizontal="center"/>
    </xf>
    <xf numFmtId="0" fontId="0" fillId="0" borderId="0" xfId="0" applyBorder="1" applyAlignment="1">
      <alignment horizontal="center"/>
    </xf>
    <xf numFmtId="0" fontId="1" fillId="0" borderId="0" xfId="0" applyFont="1" applyFill="1" applyBorder="1" applyAlignment="1">
      <alignment horizontal="center" vertical="center" wrapText="1"/>
    </xf>
    <xf numFmtId="0" fontId="1" fillId="0" borderId="0" xfId="0" applyFont="1" applyAlignment="1">
      <alignment horizontal="right" vertical="center"/>
    </xf>
    <xf numFmtId="0" fontId="1" fillId="2" borderId="0" xfId="0" applyFont="1" applyFill="1" applyAlignment="1">
      <alignment horizontal="center" vertical="center" wrapText="1"/>
    </xf>
    <xf numFmtId="0" fontId="0" fillId="2" borderId="0" xfId="0" applyFill="1" applyAlignment="1">
      <alignment horizontal="center"/>
    </xf>
    <xf numFmtId="0" fontId="0" fillId="0" borderId="0" xfId="0" applyAlignment="1">
      <alignment horizontal="right"/>
    </xf>
    <xf numFmtId="0" fontId="1" fillId="0" borderId="0" xfId="0" applyFont="1" applyAlignment="1">
      <alignment horizontal="left" vertical="center"/>
    </xf>
    <xf numFmtId="0" fontId="4" fillId="0" borderId="0" xfId="0" applyFont="1"/>
    <xf numFmtId="0" fontId="0" fillId="0" borderId="19" xfId="0" applyBorder="1" applyAlignment="1">
      <alignment horizontal="center" vertical="center"/>
    </xf>
    <xf numFmtId="0" fontId="0" fillId="0" borderId="19" xfId="0" applyBorder="1" applyAlignment="1">
      <alignment horizontal="left" wrapText="1"/>
    </xf>
    <xf numFmtId="0" fontId="2" fillId="3" borderId="0" xfId="0" applyFont="1" applyFill="1"/>
    <xf numFmtId="0" fontId="1" fillId="0" borderId="0" xfId="0" applyFont="1" applyFill="1" applyAlignment="1">
      <alignment horizontal="center" vertical="center" wrapText="1"/>
    </xf>
    <xf numFmtId="0" fontId="1" fillId="0" borderId="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3"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0" fillId="4" borderId="0" xfId="0" applyFill="1" applyAlignment="1">
      <alignment horizontal="center"/>
    </xf>
    <xf numFmtId="0" fontId="0" fillId="4" borderId="4" xfId="0" applyFill="1" applyBorder="1" applyAlignment="1">
      <alignment horizontal="center"/>
    </xf>
    <xf numFmtId="0" fontId="0" fillId="4" borderId="7" xfId="0" applyFill="1" applyBorder="1" applyAlignment="1">
      <alignment horizontal="center"/>
    </xf>
    <xf numFmtId="0" fontId="1" fillId="4" borderId="1" xfId="0" applyFont="1" applyFill="1" applyBorder="1" applyAlignment="1">
      <alignment horizontal="center" vertical="center" wrapText="1"/>
    </xf>
    <xf numFmtId="0" fontId="0" fillId="4" borderId="0" xfId="0" applyFill="1" applyBorder="1" applyAlignment="1">
      <alignment horizontal="center"/>
    </xf>
    <xf numFmtId="0" fontId="0" fillId="4" borderId="20" xfId="0" applyFill="1" applyBorder="1" applyAlignment="1">
      <alignment horizontal="center"/>
    </xf>
    <xf numFmtId="0" fontId="0" fillId="4" borderId="21" xfId="0" applyFill="1" applyBorder="1" applyAlignment="1">
      <alignment horizontal="center"/>
    </xf>
    <xf numFmtId="0" fontId="1" fillId="4" borderId="22" xfId="0" applyFont="1" applyFill="1" applyBorder="1" applyAlignment="1">
      <alignment horizontal="center" vertical="center" wrapText="1"/>
    </xf>
    <xf numFmtId="0" fontId="1" fillId="4" borderId="23" xfId="0" applyFont="1" applyFill="1" applyBorder="1" applyAlignment="1">
      <alignment horizontal="center" vertical="center" wrapText="1"/>
    </xf>
    <xf numFmtId="0" fontId="1" fillId="4" borderId="24" xfId="0" applyFont="1" applyFill="1" applyBorder="1" applyAlignment="1">
      <alignment horizontal="center" vertical="center" wrapText="1"/>
    </xf>
    <xf numFmtId="0" fontId="1" fillId="4" borderId="25" xfId="0" applyFont="1" applyFill="1" applyBorder="1" applyAlignment="1">
      <alignment horizontal="center" vertical="center" wrapText="1"/>
    </xf>
    <xf numFmtId="0" fontId="1" fillId="4" borderId="26" xfId="0" applyFont="1" applyFill="1" applyBorder="1" applyAlignment="1">
      <alignment horizontal="center" vertical="center" wrapText="1"/>
    </xf>
    <xf numFmtId="0" fontId="1" fillId="4" borderId="27" xfId="0" applyFont="1" applyFill="1" applyBorder="1" applyAlignment="1">
      <alignment horizontal="center" vertical="center" wrapText="1"/>
    </xf>
    <xf numFmtId="0" fontId="0" fillId="4" borderId="25" xfId="0" applyFill="1" applyBorder="1" applyAlignment="1">
      <alignment horizontal="center"/>
    </xf>
    <xf numFmtId="0" fontId="0" fillId="4" borderId="27" xfId="0" applyFill="1" applyBorder="1" applyAlignment="1">
      <alignment horizontal="center"/>
    </xf>
    <xf numFmtId="0" fontId="1" fillId="2" borderId="4" xfId="0" applyFont="1" applyFill="1" applyBorder="1" applyAlignment="1">
      <alignment horizontal="center" vertical="center" wrapText="1"/>
    </xf>
    <xf numFmtId="0" fontId="1" fillId="4" borderId="30"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0" fillId="4" borderId="24" xfId="0" applyFill="1" applyBorder="1" applyAlignment="1">
      <alignment horizontal="center"/>
    </xf>
    <xf numFmtId="0" fontId="0" fillId="4" borderId="28" xfId="0" applyFill="1" applyBorder="1" applyAlignment="1">
      <alignment horizontal="center"/>
    </xf>
    <xf numFmtId="0" fontId="0" fillId="4" borderId="26" xfId="0" applyFill="1" applyBorder="1" applyAlignment="1">
      <alignment horizontal="center"/>
    </xf>
    <xf numFmtId="0" fontId="0" fillId="4" borderId="29" xfId="0" applyFill="1" applyBorder="1" applyAlignment="1">
      <alignment horizontal="center"/>
    </xf>
    <xf numFmtId="0" fontId="0" fillId="0" borderId="31" xfId="0" applyBorder="1" applyAlignment="1">
      <alignment horizontal="right"/>
    </xf>
    <xf numFmtId="0" fontId="0" fillId="0" borderId="31" xfId="0" applyFill="1" applyBorder="1" applyAlignment="1">
      <alignment horizontal="center"/>
    </xf>
    <xf numFmtId="0" fontId="1" fillId="0" borderId="32" xfId="0" applyFont="1" applyFill="1" applyBorder="1" applyAlignment="1">
      <alignment horizontal="center" vertical="center" wrapText="1"/>
    </xf>
    <xf numFmtId="0" fontId="0" fillId="0" borderId="33" xfId="0" applyFill="1" applyBorder="1" applyAlignment="1">
      <alignment horizontal="center"/>
    </xf>
    <xf numFmtId="0" fontId="0" fillId="2" borderId="31" xfId="0" applyFill="1" applyBorder="1" applyAlignment="1">
      <alignment horizontal="center"/>
    </xf>
    <xf numFmtId="0" fontId="0" fillId="2" borderId="32" xfId="0" applyFill="1" applyBorder="1" applyAlignment="1">
      <alignment horizontal="center"/>
    </xf>
    <xf numFmtId="0" fontId="0" fillId="2" borderId="33" xfId="0" applyFill="1" applyBorder="1" applyAlignment="1">
      <alignment horizontal="center"/>
    </xf>
    <xf numFmtId="0" fontId="0" fillId="0" borderId="31" xfId="0" applyBorder="1"/>
    <xf numFmtId="0" fontId="0" fillId="0" borderId="19" xfId="0" applyBorder="1" applyAlignment="1">
      <alignment horizontal="center" wrapText="1"/>
    </xf>
    <xf numFmtId="0" fontId="0" fillId="4" borderId="34" xfId="0" applyFill="1" applyBorder="1" applyAlignment="1">
      <alignment horizontal="center"/>
    </xf>
    <xf numFmtId="0" fontId="0" fillId="4" borderId="35" xfId="0" applyFill="1" applyBorder="1" applyAlignment="1">
      <alignment horizontal="center"/>
    </xf>
    <xf numFmtId="0" fontId="0" fillId="4" borderId="36" xfId="0" applyFill="1" applyBorder="1" applyAlignment="1">
      <alignment horizontal="center"/>
    </xf>
    <xf numFmtId="0" fontId="1" fillId="4" borderId="35" xfId="0" applyFont="1" applyFill="1" applyBorder="1" applyAlignment="1">
      <alignment horizontal="center" vertical="center" wrapText="1"/>
    </xf>
    <xf numFmtId="0" fontId="1" fillId="4" borderId="36" xfId="0" applyFont="1" applyFill="1" applyBorder="1" applyAlignment="1">
      <alignment horizontal="center" vertical="center" wrapText="1"/>
    </xf>
    <xf numFmtId="0" fontId="1" fillId="4" borderId="28" xfId="0" applyFont="1" applyFill="1" applyBorder="1" applyAlignment="1">
      <alignment horizontal="center" vertical="center" wrapText="1"/>
    </xf>
    <xf numFmtId="0" fontId="1" fillId="4" borderId="29" xfId="0" applyFont="1" applyFill="1" applyBorder="1" applyAlignment="1">
      <alignment horizontal="center" vertical="center" wrapText="1"/>
    </xf>
    <xf numFmtId="0" fontId="0" fillId="4" borderId="37" xfId="0" applyFill="1" applyBorder="1" applyAlignment="1">
      <alignment horizontal="center"/>
    </xf>
    <xf numFmtId="0" fontId="0" fillId="2" borderId="5" xfId="0" applyFill="1" applyBorder="1" applyAlignment="1">
      <alignment horizontal="center"/>
    </xf>
    <xf numFmtId="0" fontId="0" fillId="2" borderId="39" xfId="0" applyFill="1" applyBorder="1" applyAlignment="1">
      <alignment horizontal="center"/>
    </xf>
    <xf numFmtId="0" fontId="0" fillId="0" borderId="3" xfId="0" applyBorder="1" applyAlignment="1">
      <alignment horizontal="right"/>
    </xf>
    <xf numFmtId="0" fontId="1" fillId="2" borderId="3"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1" fillId="2" borderId="40" xfId="0" applyFont="1" applyFill="1" applyBorder="1" applyAlignment="1">
      <alignment horizontal="center" vertical="center" wrapText="1"/>
    </xf>
    <xf numFmtId="0" fontId="0" fillId="2" borderId="20" xfId="0" applyFill="1" applyBorder="1" applyAlignment="1">
      <alignment horizontal="center"/>
    </xf>
    <xf numFmtId="0" fontId="0" fillId="5" borderId="35" xfId="0" applyFill="1" applyBorder="1" applyAlignment="1">
      <alignment horizontal="center"/>
    </xf>
    <xf numFmtId="0" fontId="0" fillId="5" borderId="36" xfId="0" applyFill="1" applyBorder="1" applyAlignment="1">
      <alignment horizontal="center"/>
    </xf>
    <xf numFmtId="0" fontId="0" fillId="5" borderId="24" xfId="0" applyFill="1" applyBorder="1" applyAlignment="1">
      <alignment horizontal="center"/>
    </xf>
    <xf numFmtId="0" fontId="0" fillId="5" borderId="28" xfId="0" applyFill="1" applyBorder="1" applyAlignment="1">
      <alignment horizontal="center"/>
    </xf>
    <xf numFmtId="0" fontId="0" fillId="5" borderId="26" xfId="0" applyFill="1" applyBorder="1" applyAlignment="1">
      <alignment horizontal="center"/>
    </xf>
    <xf numFmtId="0" fontId="0" fillId="5" borderId="29" xfId="0" applyFill="1" applyBorder="1" applyAlignment="1">
      <alignment horizontal="center"/>
    </xf>
    <xf numFmtId="0" fontId="1" fillId="5" borderId="3" xfId="0" applyFont="1" applyFill="1" applyBorder="1" applyAlignment="1">
      <alignment horizontal="center" vertical="center" wrapText="1"/>
    </xf>
    <xf numFmtId="0" fontId="1" fillId="2" borderId="41"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1" fillId="5" borderId="23" xfId="0" applyFont="1" applyFill="1" applyBorder="1" applyAlignment="1">
      <alignment horizontal="center" vertical="center" wrapText="1"/>
    </xf>
    <xf numFmtId="0" fontId="1" fillId="5" borderId="22" xfId="0" applyFont="1" applyFill="1" applyBorder="1" applyAlignment="1">
      <alignment horizontal="center" vertical="center" wrapText="1"/>
    </xf>
    <xf numFmtId="0" fontId="1" fillId="5" borderId="30" xfId="0" applyFont="1" applyFill="1" applyBorder="1" applyAlignment="1">
      <alignment horizontal="center" vertical="center" wrapText="1"/>
    </xf>
    <xf numFmtId="0" fontId="0" fillId="5" borderId="34" xfId="0" applyFill="1" applyBorder="1" applyAlignment="1">
      <alignment horizontal="center" vertical="center"/>
    </xf>
    <xf numFmtId="2" fontId="0" fillId="5" borderId="35" xfId="0" applyNumberFormat="1" applyFill="1" applyBorder="1" applyAlignment="1">
      <alignment horizontal="center"/>
    </xf>
    <xf numFmtId="164" fontId="0" fillId="5" borderId="35" xfId="0" applyNumberFormat="1" applyFill="1" applyBorder="1" applyAlignment="1">
      <alignment horizontal="center"/>
    </xf>
    <xf numFmtId="2" fontId="0" fillId="5" borderId="36" xfId="0" applyNumberFormat="1" applyFill="1" applyBorder="1" applyAlignment="1">
      <alignment horizontal="center"/>
    </xf>
    <xf numFmtId="2" fontId="0" fillId="5" borderId="24" xfId="0" applyNumberFormat="1" applyFill="1" applyBorder="1" applyAlignment="1">
      <alignment horizontal="center"/>
    </xf>
    <xf numFmtId="164" fontId="0" fillId="5" borderId="24" xfId="0" applyNumberFormat="1" applyFill="1" applyBorder="1" applyAlignment="1">
      <alignment horizontal="center"/>
    </xf>
    <xf numFmtId="2" fontId="0" fillId="5" borderId="28" xfId="0" applyNumberFormat="1" applyFill="1" applyBorder="1" applyAlignment="1">
      <alignment horizontal="center"/>
    </xf>
    <xf numFmtId="2" fontId="0" fillId="5" borderId="26" xfId="0" applyNumberFormat="1" applyFill="1" applyBorder="1" applyAlignment="1">
      <alignment horizontal="center"/>
    </xf>
    <xf numFmtId="164" fontId="0" fillId="5" borderId="26" xfId="0" applyNumberFormat="1" applyFill="1" applyBorder="1" applyAlignment="1">
      <alignment horizontal="center"/>
    </xf>
    <xf numFmtId="2" fontId="0" fillId="5" borderId="29" xfId="0" applyNumberFormat="1" applyFill="1" applyBorder="1" applyAlignment="1">
      <alignment horizontal="center"/>
    </xf>
    <xf numFmtId="0" fontId="0" fillId="4" borderId="21" xfId="0" applyFill="1" applyBorder="1" applyAlignment="1">
      <alignment horizontal="center" vertical="center"/>
    </xf>
    <xf numFmtId="0" fontId="0" fillId="0" borderId="0" xfId="0" applyAlignment="1">
      <alignment horizontal="center"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0" fontId="3" fillId="0" borderId="14" xfId="0" applyFont="1" applyBorder="1" applyAlignment="1">
      <alignment horizontal="left" vertical="top" wrapText="1"/>
    </xf>
    <xf numFmtId="0" fontId="3" fillId="0" borderId="0" xfId="0" applyFont="1" applyBorder="1" applyAlignment="1">
      <alignment horizontal="left" vertical="top" wrapText="1"/>
    </xf>
    <xf numFmtId="0" fontId="3" fillId="0" borderId="15" xfId="0" applyFont="1" applyBorder="1" applyAlignment="1">
      <alignment horizontal="left" vertical="top" wrapText="1"/>
    </xf>
    <xf numFmtId="0" fontId="3" fillId="0" borderId="16" xfId="0" applyFont="1" applyBorder="1" applyAlignment="1">
      <alignment horizontal="left" vertical="top" wrapText="1"/>
    </xf>
    <xf numFmtId="0" fontId="3" fillId="0" borderId="17" xfId="0" applyFont="1" applyBorder="1" applyAlignment="1">
      <alignment horizontal="left" vertical="top" wrapText="1"/>
    </xf>
    <xf numFmtId="0" fontId="3" fillId="0" borderId="18" xfId="0" applyFont="1" applyBorder="1" applyAlignment="1">
      <alignment horizontal="left" vertical="top" wrapText="1"/>
    </xf>
    <xf numFmtId="164" fontId="0" fillId="4" borderId="21" xfId="0" applyNumberFormat="1" applyFill="1" applyBorder="1" applyAlignment="1">
      <alignment horizontal="center" vertical="center"/>
    </xf>
    <xf numFmtId="164" fontId="0" fillId="4" borderId="34" xfId="0" applyNumberFormat="1" applyFill="1" applyBorder="1" applyAlignment="1">
      <alignment horizontal="center" vertical="center"/>
    </xf>
    <xf numFmtId="0" fontId="0" fillId="4" borderId="34" xfId="0" applyFill="1" applyBorder="1" applyAlignment="1">
      <alignment horizontal="center" vertical="center"/>
    </xf>
    <xf numFmtId="164" fontId="0" fillId="4" borderId="38" xfId="0" applyNumberFormat="1" applyFill="1" applyBorder="1" applyAlignment="1">
      <alignment horizontal="center" vertical="center"/>
    </xf>
    <xf numFmtId="164" fontId="0" fillId="4" borderId="37" xfId="0" applyNumberFormat="1" applyFill="1" applyBorder="1" applyAlignment="1">
      <alignment horizontal="center" vertical="center"/>
    </xf>
    <xf numFmtId="164" fontId="0" fillId="5" borderId="34" xfId="0" applyNumberFormat="1" applyFill="1" applyBorder="1" applyAlignment="1">
      <alignment horizontal="center" vertical="center"/>
    </xf>
    <xf numFmtId="0" fontId="0" fillId="0" borderId="0" xfId="0"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47"/>
  <sheetViews>
    <sheetView tabSelected="1" workbookViewId="0">
      <selection activeCell="C24" sqref="C24:G24"/>
    </sheetView>
  </sheetViews>
  <sheetFormatPr defaultRowHeight="15" x14ac:dyDescent="0.25"/>
  <cols>
    <col min="11" max="11" width="10.5703125" customWidth="1"/>
    <col min="13" max="13" width="10.7109375" customWidth="1"/>
    <col min="17" max="17" width="9.85546875" customWidth="1"/>
    <col min="18" max="18" width="10" customWidth="1"/>
    <col min="19" max="19" width="10.42578125" customWidth="1"/>
    <col min="20" max="20" width="9.85546875" customWidth="1"/>
    <col min="21" max="21" width="10.5703125" customWidth="1"/>
  </cols>
  <sheetData>
    <row r="1" spans="2:22" ht="18.75" x14ac:dyDescent="0.3">
      <c r="B1" s="19" t="s">
        <v>27</v>
      </c>
    </row>
    <row r="3" spans="2:22" x14ac:dyDescent="0.25">
      <c r="H3" s="17" t="s">
        <v>20</v>
      </c>
      <c r="I3" s="53" t="s">
        <v>7</v>
      </c>
      <c r="J3" s="53" t="s">
        <v>8</v>
      </c>
      <c r="K3" s="53" t="s">
        <v>9</v>
      </c>
      <c r="L3" s="53" t="s">
        <v>10</v>
      </c>
      <c r="M3" s="53" t="s">
        <v>16</v>
      </c>
      <c r="N3" s="13" t="s">
        <v>17</v>
      </c>
    </row>
    <row r="4" spans="2:22" ht="15.75" x14ac:dyDescent="0.25">
      <c r="B4" s="22" t="s">
        <v>5</v>
      </c>
      <c r="C4" s="22"/>
      <c r="H4" s="51" t="s">
        <v>19</v>
      </c>
      <c r="I4" s="54">
        <v>100</v>
      </c>
      <c r="J4" s="54">
        <v>50</v>
      </c>
      <c r="K4" s="54">
        <v>10</v>
      </c>
      <c r="L4" s="54">
        <v>100</v>
      </c>
      <c r="M4" s="54">
        <v>100</v>
      </c>
      <c r="N4" s="52">
        <v>10</v>
      </c>
      <c r="P4" s="22" t="s">
        <v>6</v>
      </c>
      <c r="Q4" s="22"/>
    </row>
    <row r="5" spans="2:22" ht="15.75" thickBot="1" x14ac:dyDescent="0.3"/>
    <row r="6" spans="2:22" ht="15" customHeight="1" thickBot="1" x14ac:dyDescent="0.3">
      <c r="B6" s="99" t="s">
        <v>0</v>
      </c>
      <c r="C6" s="99" t="s">
        <v>12</v>
      </c>
      <c r="D6" s="99"/>
      <c r="E6" s="99"/>
      <c r="F6" s="99"/>
      <c r="G6" s="99"/>
      <c r="H6" s="2"/>
      <c r="I6" s="99" t="s">
        <v>13</v>
      </c>
      <c r="J6" s="99" t="s">
        <v>14</v>
      </c>
      <c r="K6" s="99"/>
      <c r="L6" s="99"/>
      <c r="M6" s="99"/>
      <c r="N6" s="99"/>
      <c r="P6" s="99" t="s">
        <v>0</v>
      </c>
      <c r="Q6" s="100" t="s">
        <v>14</v>
      </c>
      <c r="R6" s="101"/>
      <c r="S6" s="101"/>
      <c r="T6" s="101"/>
      <c r="U6" s="101"/>
      <c r="V6" s="102"/>
    </row>
    <row r="7" spans="2:22" ht="15.75" thickBot="1" x14ac:dyDescent="0.3">
      <c r="B7" s="99"/>
      <c r="C7" s="8" t="str">
        <f>I3</f>
        <v>I</v>
      </c>
      <c r="D7" s="8" t="str">
        <f>J3</f>
        <v>II</v>
      </c>
      <c r="E7" s="8" t="str">
        <f>K3</f>
        <v>III</v>
      </c>
      <c r="F7" s="8" t="str">
        <f>L3</f>
        <v>IV</v>
      </c>
      <c r="G7" s="8" t="s">
        <v>11</v>
      </c>
      <c r="H7" s="2"/>
      <c r="I7" s="99"/>
      <c r="J7" s="8" t="str">
        <f>I3</f>
        <v>I</v>
      </c>
      <c r="K7" s="8" t="str">
        <f>J3</f>
        <v>II</v>
      </c>
      <c r="L7" s="8" t="str">
        <f>K3</f>
        <v>III</v>
      </c>
      <c r="M7" s="8" t="str">
        <f>L3</f>
        <v>IV</v>
      </c>
      <c r="N7" s="8" t="s">
        <v>11</v>
      </c>
      <c r="P7" s="99"/>
      <c r="Q7" s="5" t="str">
        <f t="shared" ref="Q7:V7" si="0">I3</f>
        <v>I</v>
      </c>
      <c r="R7" s="8" t="str">
        <f t="shared" si="0"/>
        <v>II</v>
      </c>
      <c r="S7" s="8" t="str">
        <f t="shared" si="0"/>
        <v>III</v>
      </c>
      <c r="T7" s="8" t="str">
        <f t="shared" si="0"/>
        <v>IV</v>
      </c>
      <c r="U7" s="8" t="str">
        <f t="shared" si="0"/>
        <v>V (EDTA)</v>
      </c>
      <c r="V7" s="8" t="str">
        <f t="shared" si="0"/>
        <v>V (EDDHA)</v>
      </c>
    </row>
    <row r="8" spans="2:22" x14ac:dyDescent="0.25">
      <c r="B8" s="1">
        <v>1</v>
      </c>
      <c r="C8" s="27">
        <v>1</v>
      </c>
      <c r="D8" s="27">
        <v>-1</v>
      </c>
      <c r="E8" s="27">
        <v>1</v>
      </c>
      <c r="F8" s="27">
        <v>1</v>
      </c>
      <c r="G8" s="25">
        <v>-1</v>
      </c>
      <c r="H8" s="1"/>
      <c r="I8" s="1" t="s">
        <v>1</v>
      </c>
      <c r="J8" s="43">
        <v>0.5</v>
      </c>
      <c r="K8" s="43">
        <v>0.5</v>
      </c>
      <c r="L8" s="43">
        <v>0.5</v>
      </c>
      <c r="M8" s="43">
        <v>0.5</v>
      </c>
      <c r="N8" s="15">
        <v>0.5</v>
      </c>
      <c r="P8" s="1">
        <v>1</v>
      </c>
      <c r="Q8" s="27">
        <f>($J$10*C8+2*$J$11)*0.5</f>
        <v>1.5</v>
      </c>
      <c r="R8" s="27">
        <f>($K$10*D8+2*$K$11)*0.5</f>
        <v>0.5</v>
      </c>
      <c r="S8" s="27">
        <f>($L$10*E8+2*$L$11)*0.5</f>
        <v>1.5</v>
      </c>
      <c r="T8" s="27">
        <f>($M$10*F8+2*$M$11)*0.5</f>
        <v>2</v>
      </c>
      <c r="U8" s="27">
        <f>($N$10*G8+2*$N$11)*0.5</f>
        <v>0.5</v>
      </c>
      <c r="V8" s="28">
        <v>0.5</v>
      </c>
    </row>
    <row r="9" spans="2:22" x14ac:dyDescent="0.25">
      <c r="B9" s="1">
        <v>2</v>
      </c>
      <c r="C9" s="37">
        <v>1</v>
      </c>
      <c r="D9" s="37">
        <v>1</v>
      </c>
      <c r="E9" s="37">
        <v>1</v>
      </c>
      <c r="F9" s="37">
        <v>-1</v>
      </c>
      <c r="G9" s="38">
        <v>-1</v>
      </c>
      <c r="H9" s="1"/>
      <c r="I9" s="3" t="s">
        <v>2</v>
      </c>
      <c r="J9" s="45">
        <v>1.5</v>
      </c>
      <c r="K9" s="45">
        <v>1.5</v>
      </c>
      <c r="L9" s="45">
        <v>1.5</v>
      </c>
      <c r="M9" s="45">
        <v>2</v>
      </c>
      <c r="N9" s="46">
        <v>1.5</v>
      </c>
      <c r="P9" s="1">
        <v>2</v>
      </c>
      <c r="Q9" s="37">
        <f t="shared" ref="Q9:Q23" si="1">($J$10*C9+2*$J$11)*0.5</f>
        <v>1.5</v>
      </c>
      <c r="R9" s="37">
        <f t="shared" ref="R9:R23" si="2">($K$10*D9+2*$K$11)*0.5</f>
        <v>1.5</v>
      </c>
      <c r="S9" s="37">
        <f t="shared" ref="S9:S23" si="3">($L$10*E9+2*$L$11)*0.5</f>
        <v>1.5</v>
      </c>
      <c r="T9" s="37">
        <f t="shared" ref="T9:T23" si="4">($M$10*F9+2*$M$11)*0.5</f>
        <v>0.5</v>
      </c>
      <c r="U9" s="37">
        <f t="shared" ref="U9:V23" si="5">($N$10*G9+2*$N$11)*0.5</f>
        <v>0.5</v>
      </c>
      <c r="V9" s="41">
        <v>0.5</v>
      </c>
    </row>
    <row r="10" spans="2:22" x14ac:dyDescent="0.25">
      <c r="B10" s="1">
        <v>3</v>
      </c>
      <c r="C10" s="37">
        <v>-1</v>
      </c>
      <c r="D10" s="37">
        <v>1</v>
      </c>
      <c r="E10" s="37">
        <v>1</v>
      </c>
      <c r="F10" s="37">
        <v>-1</v>
      </c>
      <c r="G10" s="38">
        <v>1</v>
      </c>
      <c r="H10" s="1"/>
      <c r="I10" s="23" t="s">
        <v>3</v>
      </c>
      <c r="J10" s="37">
        <f>J9-J8</f>
        <v>1</v>
      </c>
      <c r="K10" s="37">
        <f>K9-K8</f>
        <v>1</v>
      </c>
      <c r="L10" s="37">
        <f>L9-L8</f>
        <v>1</v>
      </c>
      <c r="M10" s="37">
        <f>M9-M8</f>
        <v>1.5</v>
      </c>
      <c r="N10" s="38">
        <f>N9-N8</f>
        <v>1</v>
      </c>
      <c r="P10" s="1">
        <v>3</v>
      </c>
      <c r="Q10" s="37">
        <f t="shared" si="1"/>
        <v>0.5</v>
      </c>
      <c r="R10" s="37">
        <f t="shared" si="2"/>
        <v>1.5</v>
      </c>
      <c r="S10" s="37">
        <f t="shared" si="3"/>
        <v>1.5</v>
      </c>
      <c r="T10" s="37">
        <f t="shared" si="4"/>
        <v>0.5</v>
      </c>
      <c r="U10" s="37">
        <f t="shared" si="5"/>
        <v>1.5</v>
      </c>
      <c r="V10" s="41">
        <v>1.5</v>
      </c>
    </row>
    <row r="11" spans="2:22" x14ac:dyDescent="0.25">
      <c r="B11" s="1">
        <v>4</v>
      </c>
      <c r="C11" s="37">
        <v>1</v>
      </c>
      <c r="D11" s="37">
        <v>1</v>
      </c>
      <c r="E11" s="37">
        <v>-1</v>
      </c>
      <c r="F11" s="37">
        <v>-1</v>
      </c>
      <c r="G11" s="38">
        <v>1</v>
      </c>
      <c r="H11" s="1"/>
      <c r="I11" s="24" t="s">
        <v>4</v>
      </c>
      <c r="J11" s="44">
        <f>AVERAGE(J8:J9)</f>
        <v>1</v>
      </c>
      <c r="K11" s="44">
        <f>AVERAGE(K8:K9)</f>
        <v>1</v>
      </c>
      <c r="L11" s="44">
        <f>AVERAGE(L8:L9)</f>
        <v>1</v>
      </c>
      <c r="M11" s="44">
        <f>AVERAGE(M8:M9)</f>
        <v>1.25</v>
      </c>
      <c r="N11" s="26">
        <f>AVERAGE(N8:N9)</f>
        <v>1</v>
      </c>
      <c r="P11" s="1">
        <v>4</v>
      </c>
      <c r="Q11" s="37">
        <f t="shared" si="1"/>
        <v>1.5</v>
      </c>
      <c r="R11" s="37">
        <f t="shared" si="2"/>
        <v>1.5</v>
      </c>
      <c r="S11" s="37">
        <f t="shared" si="3"/>
        <v>0.5</v>
      </c>
      <c r="T11" s="37">
        <f t="shared" si="4"/>
        <v>0.5</v>
      </c>
      <c r="U11" s="37">
        <f t="shared" si="5"/>
        <v>1.5</v>
      </c>
      <c r="V11" s="41">
        <v>1.5</v>
      </c>
    </row>
    <row r="12" spans="2:22" ht="15.75" thickBot="1" x14ac:dyDescent="0.3">
      <c r="B12" s="1">
        <v>5</v>
      </c>
      <c r="C12" s="37">
        <v>-1</v>
      </c>
      <c r="D12" s="37">
        <v>-1</v>
      </c>
      <c r="E12" s="37">
        <v>1</v>
      </c>
      <c r="F12" s="37">
        <v>1</v>
      </c>
      <c r="G12" s="38">
        <v>1</v>
      </c>
      <c r="H12" s="1"/>
      <c r="I12" s="1"/>
      <c r="J12" s="1"/>
      <c r="K12" s="1"/>
      <c r="L12" s="1"/>
      <c r="M12" s="1"/>
      <c r="N12" s="1"/>
      <c r="P12" s="1">
        <v>5</v>
      </c>
      <c r="Q12" s="37">
        <f t="shared" si="1"/>
        <v>0.5</v>
      </c>
      <c r="R12" s="37">
        <f t="shared" si="2"/>
        <v>0.5</v>
      </c>
      <c r="S12" s="37">
        <f t="shared" si="3"/>
        <v>1.5</v>
      </c>
      <c r="T12" s="37">
        <f t="shared" si="4"/>
        <v>2</v>
      </c>
      <c r="U12" s="37">
        <f t="shared" si="5"/>
        <v>1.5</v>
      </c>
      <c r="V12" s="41">
        <v>1.5</v>
      </c>
    </row>
    <row r="13" spans="2:22" ht="15" customHeight="1" thickTop="1" x14ac:dyDescent="0.25">
      <c r="B13" s="1">
        <v>6</v>
      </c>
      <c r="C13" s="37">
        <v>1</v>
      </c>
      <c r="D13" s="37">
        <v>-1</v>
      </c>
      <c r="E13" s="37">
        <v>1</v>
      </c>
      <c r="F13" s="37">
        <v>-1</v>
      </c>
      <c r="G13" s="38">
        <v>1</v>
      </c>
      <c r="H13" s="1"/>
      <c r="I13" s="103" t="s">
        <v>26</v>
      </c>
      <c r="J13" s="104"/>
      <c r="K13" s="104"/>
      <c r="L13" s="104"/>
      <c r="M13" s="104"/>
      <c r="N13" s="105"/>
      <c r="P13" s="1">
        <v>6</v>
      </c>
      <c r="Q13" s="37">
        <f t="shared" si="1"/>
        <v>1.5</v>
      </c>
      <c r="R13" s="37">
        <f t="shared" si="2"/>
        <v>0.5</v>
      </c>
      <c r="S13" s="37">
        <f t="shared" si="3"/>
        <v>1.5</v>
      </c>
      <c r="T13" s="37">
        <f t="shared" si="4"/>
        <v>0.5</v>
      </c>
      <c r="U13" s="37">
        <f t="shared" si="5"/>
        <v>1.5</v>
      </c>
      <c r="V13" s="41">
        <v>1.5</v>
      </c>
    </row>
    <row r="14" spans="2:22" ht="15" customHeight="1" x14ac:dyDescent="0.25">
      <c r="B14" s="1">
        <v>7</v>
      </c>
      <c r="C14" s="37">
        <v>1</v>
      </c>
      <c r="D14" s="37">
        <v>1</v>
      </c>
      <c r="E14" s="37">
        <v>1</v>
      </c>
      <c r="F14" s="37">
        <v>1</v>
      </c>
      <c r="G14" s="38">
        <v>1</v>
      </c>
      <c r="H14" s="1"/>
      <c r="I14" s="106"/>
      <c r="J14" s="107"/>
      <c r="K14" s="107"/>
      <c r="L14" s="107"/>
      <c r="M14" s="107"/>
      <c r="N14" s="108"/>
      <c r="P14" s="1">
        <v>7</v>
      </c>
      <c r="Q14" s="37">
        <f t="shared" si="1"/>
        <v>1.5</v>
      </c>
      <c r="R14" s="37">
        <f t="shared" si="2"/>
        <v>1.5</v>
      </c>
      <c r="S14" s="37">
        <f t="shared" si="3"/>
        <v>1.5</v>
      </c>
      <c r="T14" s="37">
        <f t="shared" si="4"/>
        <v>2</v>
      </c>
      <c r="U14" s="37">
        <f t="shared" si="5"/>
        <v>1.5</v>
      </c>
      <c r="V14" s="41">
        <v>1.5</v>
      </c>
    </row>
    <row r="15" spans="2:22" ht="15" customHeight="1" x14ac:dyDescent="0.25">
      <c r="B15" s="1">
        <v>8</v>
      </c>
      <c r="C15" s="37">
        <v>1</v>
      </c>
      <c r="D15" s="37">
        <v>1</v>
      </c>
      <c r="E15" s="37">
        <v>-1</v>
      </c>
      <c r="F15" s="37">
        <v>1</v>
      </c>
      <c r="G15" s="38">
        <v>-1</v>
      </c>
      <c r="H15" s="1"/>
      <c r="I15" s="106"/>
      <c r="J15" s="107"/>
      <c r="K15" s="107"/>
      <c r="L15" s="107"/>
      <c r="M15" s="107"/>
      <c r="N15" s="108"/>
      <c r="P15" s="1">
        <v>8</v>
      </c>
      <c r="Q15" s="37">
        <f t="shared" si="1"/>
        <v>1.5</v>
      </c>
      <c r="R15" s="37">
        <f t="shared" si="2"/>
        <v>1.5</v>
      </c>
      <c r="S15" s="37">
        <f t="shared" si="3"/>
        <v>0.5</v>
      </c>
      <c r="T15" s="37">
        <f t="shared" si="4"/>
        <v>2</v>
      </c>
      <c r="U15" s="37">
        <f t="shared" si="5"/>
        <v>0.5</v>
      </c>
      <c r="V15" s="41">
        <v>0.5</v>
      </c>
    </row>
    <row r="16" spans="2:22" ht="15" customHeight="1" x14ac:dyDescent="0.25">
      <c r="B16" s="1">
        <v>9</v>
      </c>
      <c r="C16" s="37">
        <v>1</v>
      </c>
      <c r="D16" s="37">
        <v>-1</v>
      </c>
      <c r="E16" s="37">
        <v>-1</v>
      </c>
      <c r="F16" s="37">
        <v>-1</v>
      </c>
      <c r="G16" s="38">
        <v>-1</v>
      </c>
      <c r="H16" s="1"/>
      <c r="I16" s="106"/>
      <c r="J16" s="107"/>
      <c r="K16" s="107"/>
      <c r="L16" s="107"/>
      <c r="M16" s="107"/>
      <c r="N16" s="108"/>
      <c r="P16" s="1">
        <v>9</v>
      </c>
      <c r="Q16" s="37">
        <f t="shared" si="1"/>
        <v>1.5</v>
      </c>
      <c r="R16" s="37">
        <f t="shared" si="2"/>
        <v>0.5</v>
      </c>
      <c r="S16" s="37">
        <f t="shared" si="3"/>
        <v>0.5</v>
      </c>
      <c r="T16" s="37">
        <f t="shared" si="4"/>
        <v>0.5</v>
      </c>
      <c r="U16" s="37">
        <f t="shared" si="5"/>
        <v>0.5</v>
      </c>
      <c r="V16" s="41">
        <v>0.5</v>
      </c>
    </row>
    <row r="17" spans="2:22" ht="15" customHeight="1" x14ac:dyDescent="0.25">
      <c r="B17" s="1">
        <v>10</v>
      </c>
      <c r="C17" s="37">
        <v>1</v>
      </c>
      <c r="D17" s="37">
        <v>-1</v>
      </c>
      <c r="E17" s="37">
        <v>-1</v>
      </c>
      <c r="F17" s="37">
        <v>1</v>
      </c>
      <c r="G17" s="38">
        <v>1</v>
      </c>
      <c r="H17" s="1"/>
      <c r="I17" s="106"/>
      <c r="J17" s="107"/>
      <c r="K17" s="107"/>
      <c r="L17" s="107"/>
      <c r="M17" s="107"/>
      <c r="N17" s="108"/>
      <c r="P17" s="1">
        <v>10</v>
      </c>
      <c r="Q17" s="37">
        <f t="shared" si="1"/>
        <v>1.5</v>
      </c>
      <c r="R17" s="37">
        <f t="shared" si="2"/>
        <v>0.5</v>
      </c>
      <c r="S17" s="37">
        <f t="shared" si="3"/>
        <v>0.5</v>
      </c>
      <c r="T17" s="37">
        <f t="shared" si="4"/>
        <v>2</v>
      </c>
      <c r="U17" s="37">
        <f t="shared" si="5"/>
        <v>1.5</v>
      </c>
      <c r="V17" s="41">
        <v>1.5</v>
      </c>
    </row>
    <row r="18" spans="2:22" ht="15" customHeight="1" x14ac:dyDescent="0.25">
      <c r="B18" s="1">
        <v>11</v>
      </c>
      <c r="C18" s="37">
        <v>-1</v>
      </c>
      <c r="D18" s="37">
        <v>1</v>
      </c>
      <c r="E18" s="37">
        <v>-1</v>
      </c>
      <c r="F18" s="37">
        <v>-1</v>
      </c>
      <c r="G18" s="38">
        <v>-1</v>
      </c>
      <c r="H18" s="1"/>
      <c r="I18" s="106"/>
      <c r="J18" s="107"/>
      <c r="K18" s="107"/>
      <c r="L18" s="107"/>
      <c r="M18" s="107"/>
      <c r="N18" s="108"/>
      <c r="P18" s="1">
        <v>11</v>
      </c>
      <c r="Q18" s="37">
        <f t="shared" si="1"/>
        <v>0.5</v>
      </c>
      <c r="R18" s="37">
        <f t="shared" si="2"/>
        <v>1.5</v>
      </c>
      <c r="S18" s="37">
        <f t="shared" si="3"/>
        <v>0.5</v>
      </c>
      <c r="T18" s="37">
        <f t="shared" si="4"/>
        <v>0.5</v>
      </c>
      <c r="U18" s="37">
        <f t="shared" si="5"/>
        <v>0.5</v>
      </c>
      <c r="V18" s="41">
        <v>0.5</v>
      </c>
    </row>
    <row r="19" spans="2:22" ht="15" customHeight="1" x14ac:dyDescent="0.25">
      <c r="B19" s="1">
        <v>12</v>
      </c>
      <c r="C19" s="37">
        <v>-1</v>
      </c>
      <c r="D19" s="37">
        <v>-1</v>
      </c>
      <c r="E19" s="37">
        <v>-1</v>
      </c>
      <c r="F19" s="37">
        <v>-1</v>
      </c>
      <c r="G19" s="38">
        <v>1</v>
      </c>
      <c r="H19" s="1"/>
      <c r="I19" s="106"/>
      <c r="J19" s="107"/>
      <c r="K19" s="107"/>
      <c r="L19" s="107"/>
      <c r="M19" s="107"/>
      <c r="N19" s="108"/>
      <c r="P19" s="1">
        <v>12</v>
      </c>
      <c r="Q19" s="37">
        <f t="shared" si="1"/>
        <v>0.5</v>
      </c>
      <c r="R19" s="37">
        <f t="shared" si="2"/>
        <v>0.5</v>
      </c>
      <c r="S19" s="37">
        <f t="shared" si="3"/>
        <v>0.5</v>
      </c>
      <c r="T19" s="37">
        <f t="shared" si="4"/>
        <v>0.5</v>
      </c>
      <c r="U19" s="37">
        <f t="shared" si="5"/>
        <v>1.5</v>
      </c>
      <c r="V19" s="41">
        <v>1.5</v>
      </c>
    </row>
    <row r="20" spans="2:22" ht="15" customHeight="1" x14ac:dyDescent="0.25">
      <c r="B20" s="1">
        <v>13</v>
      </c>
      <c r="C20" s="37">
        <v>-1</v>
      </c>
      <c r="D20" s="37">
        <v>-1</v>
      </c>
      <c r="E20" s="37">
        <v>-1</v>
      </c>
      <c r="F20" s="37">
        <v>1</v>
      </c>
      <c r="G20" s="38">
        <v>-1</v>
      </c>
      <c r="H20" s="1"/>
      <c r="I20" s="106"/>
      <c r="J20" s="107"/>
      <c r="K20" s="107"/>
      <c r="L20" s="107"/>
      <c r="M20" s="107"/>
      <c r="N20" s="108"/>
      <c r="P20" s="1">
        <v>13</v>
      </c>
      <c r="Q20" s="37">
        <f t="shared" si="1"/>
        <v>0.5</v>
      </c>
      <c r="R20" s="37">
        <f t="shared" si="2"/>
        <v>0.5</v>
      </c>
      <c r="S20" s="37">
        <f t="shared" si="3"/>
        <v>0.5</v>
      </c>
      <c r="T20" s="37">
        <f t="shared" si="4"/>
        <v>2</v>
      </c>
      <c r="U20" s="37">
        <f t="shared" si="5"/>
        <v>0.5</v>
      </c>
      <c r="V20" s="41">
        <v>0.5</v>
      </c>
    </row>
    <row r="21" spans="2:22" ht="15" customHeight="1" x14ac:dyDescent="0.25">
      <c r="B21" s="1">
        <v>14</v>
      </c>
      <c r="C21" s="37">
        <v>-1</v>
      </c>
      <c r="D21" s="37">
        <v>1</v>
      </c>
      <c r="E21" s="37">
        <v>1</v>
      </c>
      <c r="F21" s="37">
        <v>1</v>
      </c>
      <c r="G21" s="38">
        <v>-1</v>
      </c>
      <c r="H21" s="1"/>
      <c r="I21" s="106"/>
      <c r="J21" s="107"/>
      <c r="K21" s="107"/>
      <c r="L21" s="107"/>
      <c r="M21" s="107"/>
      <c r="N21" s="108"/>
      <c r="P21" s="1">
        <v>14</v>
      </c>
      <c r="Q21" s="37">
        <f t="shared" si="1"/>
        <v>0.5</v>
      </c>
      <c r="R21" s="37">
        <f t="shared" si="2"/>
        <v>1.5</v>
      </c>
      <c r="S21" s="37">
        <f t="shared" si="3"/>
        <v>1.5</v>
      </c>
      <c r="T21" s="37">
        <f t="shared" si="4"/>
        <v>2</v>
      </c>
      <c r="U21" s="37">
        <f t="shared" si="5"/>
        <v>0.5</v>
      </c>
      <c r="V21" s="41">
        <v>0.5</v>
      </c>
    </row>
    <row r="22" spans="2:22" ht="15" customHeight="1" x14ac:dyDescent="0.25">
      <c r="B22" s="1">
        <v>15</v>
      </c>
      <c r="C22" s="37">
        <v>-1</v>
      </c>
      <c r="D22" s="37">
        <v>-1</v>
      </c>
      <c r="E22" s="37">
        <v>1</v>
      </c>
      <c r="F22" s="37">
        <v>-1</v>
      </c>
      <c r="G22" s="38">
        <v>-1</v>
      </c>
      <c r="H22" s="1"/>
      <c r="I22" s="106"/>
      <c r="J22" s="107"/>
      <c r="K22" s="107"/>
      <c r="L22" s="107"/>
      <c r="M22" s="107"/>
      <c r="N22" s="108"/>
      <c r="P22" s="1">
        <v>15</v>
      </c>
      <c r="Q22" s="37">
        <f t="shared" si="1"/>
        <v>0.5</v>
      </c>
      <c r="R22" s="37">
        <f t="shared" si="2"/>
        <v>0.5</v>
      </c>
      <c r="S22" s="37">
        <f t="shared" si="3"/>
        <v>1.5</v>
      </c>
      <c r="T22" s="37">
        <f t="shared" si="4"/>
        <v>0.5</v>
      </c>
      <c r="U22" s="37">
        <f t="shared" si="5"/>
        <v>0.5</v>
      </c>
      <c r="V22" s="41">
        <v>0.5</v>
      </c>
    </row>
    <row r="23" spans="2:22" ht="15" customHeight="1" x14ac:dyDescent="0.25">
      <c r="B23" s="1">
        <v>16</v>
      </c>
      <c r="C23" s="39">
        <v>-1</v>
      </c>
      <c r="D23" s="39">
        <v>1</v>
      </c>
      <c r="E23" s="39">
        <v>-1</v>
      </c>
      <c r="F23" s="39">
        <v>1</v>
      </c>
      <c r="G23" s="40">
        <v>1</v>
      </c>
      <c r="H23" s="1"/>
      <c r="I23" s="106"/>
      <c r="J23" s="107"/>
      <c r="K23" s="107"/>
      <c r="L23" s="107"/>
      <c r="M23" s="107"/>
      <c r="N23" s="108"/>
      <c r="P23" s="1">
        <v>16</v>
      </c>
      <c r="Q23" s="39">
        <f t="shared" si="1"/>
        <v>0.5</v>
      </c>
      <c r="R23" s="39">
        <f t="shared" si="2"/>
        <v>1.5</v>
      </c>
      <c r="S23" s="39">
        <f t="shared" si="3"/>
        <v>0.5</v>
      </c>
      <c r="T23" s="39">
        <f t="shared" si="4"/>
        <v>2</v>
      </c>
      <c r="U23" s="39">
        <f t="shared" si="5"/>
        <v>1.5</v>
      </c>
      <c r="V23" s="42">
        <v>1.5</v>
      </c>
    </row>
    <row r="24" spans="2:22" ht="15.75" thickBot="1" x14ac:dyDescent="0.3">
      <c r="B24" s="1"/>
      <c r="C24" s="1"/>
      <c r="D24" s="1"/>
      <c r="E24" s="1"/>
      <c r="F24" s="1"/>
      <c r="G24" s="1"/>
      <c r="H24" s="1"/>
      <c r="I24" s="109"/>
      <c r="J24" s="110"/>
      <c r="K24" s="110"/>
      <c r="L24" s="110"/>
      <c r="M24" s="110"/>
      <c r="N24" s="111"/>
      <c r="P24" s="1"/>
      <c r="Q24" s="1"/>
      <c r="R24" s="1"/>
      <c r="S24" s="1"/>
      <c r="T24" s="1"/>
      <c r="U24" s="1"/>
    </row>
    <row r="25" spans="2:22" ht="16.5" thickTop="1" thickBot="1" x14ac:dyDescent="0.3">
      <c r="B25" s="1"/>
      <c r="C25" s="1"/>
      <c r="D25" s="1"/>
      <c r="E25" s="1"/>
      <c r="F25" s="1"/>
      <c r="G25" s="1"/>
      <c r="H25" s="1"/>
      <c r="I25" s="1"/>
      <c r="J25" s="1"/>
      <c r="K25" s="1"/>
      <c r="P25" s="14" t="s">
        <v>24</v>
      </c>
      <c r="Q25" s="15">
        <v>500</v>
      </c>
      <c r="R25" s="1" t="s">
        <v>21</v>
      </c>
      <c r="S25" s="1"/>
      <c r="T25" s="1"/>
      <c r="U25" s="1"/>
    </row>
    <row r="26" spans="2:22" ht="15.75" customHeight="1" thickBot="1" x14ac:dyDescent="0.3">
      <c r="B26" s="1"/>
      <c r="C26" s="1"/>
      <c r="D26" s="1"/>
      <c r="E26" s="1"/>
      <c r="F26" s="1"/>
      <c r="G26" s="1"/>
      <c r="H26" s="1"/>
      <c r="I26" s="1"/>
      <c r="J26" s="1"/>
      <c r="K26" s="1"/>
      <c r="P26" s="99" t="s">
        <v>0</v>
      </c>
      <c r="Q26" s="99" t="s">
        <v>22</v>
      </c>
      <c r="R26" s="99"/>
      <c r="S26" s="99"/>
      <c r="T26" s="99"/>
      <c r="U26" s="99"/>
      <c r="V26" s="99"/>
    </row>
    <row r="27" spans="2:22" ht="15.75" thickBot="1" x14ac:dyDescent="0.3">
      <c r="B27" s="1"/>
      <c r="C27" s="1"/>
      <c r="D27" s="1"/>
      <c r="E27" s="1"/>
      <c r="F27" s="1"/>
      <c r="G27" s="1"/>
      <c r="H27" s="1"/>
      <c r="I27" s="1"/>
      <c r="J27" s="1"/>
      <c r="K27" s="1"/>
      <c r="P27" s="99"/>
      <c r="Q27" s="6" t="str">
        <f t="shared" ref="Q27:V27" si="6">I3</f>
        <v>I</v>
      </c>
      <c r="R27" s="8" t="str">
        <f t="shared" si="6"/>
        <v>II</v>
      </c>
      <c r="S27" s="8" t="str">
        <f t="shared" si="6"/>
        <v>III</v>
      </c>
      <c r="T27" s="8" t="str">
        <f t="shared" si="6"/>
        <v>IV</v>
      </c>
      <c r="U27" s="8" t="str">
        <f t="shared" si="6"/>
        <v>V (EDTA)</v>
      </c>
      <c r="V27" s="8" t="str">
        <f t="shared" si="6"/>
        <v>V (EDDHA)</v>
      </c>
    </row>
    <row r="28" spans="2:22" x14ac:dyDescent="0.25">
      <c r="B28" s="1"/>
      <c r="C28" s="1"/>
      <c r="D28" s="1"/>
      <c r="E28" s="1"/>
      <c r="F28" s="1"/>
      <c r="G28" s="1"/>
      <c r="H28" s="1"/>
      <c r="I28" s="1"/>
      <c r="J28" s="1"/>
      <c r="K28" s="1"/>
      <c r="P28" s="1">
        <v>1</v>
      </c>
      <c r="Q28" s="29">
        <f t="shared" ref="Q28:Q43" si="7">Q8/$I$4*$Q$25</f>
        <v>7.5</v>
      </c>
      <c r="R28" s="29">
        <f t="shared" ref="R28:R43" si="8">R8/$J$4*$Q$25</f>
        <v>5</v>
      </c>
      <c r="S28" s="29">
        <f t="shared" ref="S28:S43" si="9">S8/$K$4*$Q$25</f>
        <v>75</v>
      </c>
      <c r="T28" s="29">
        <f t="shared" ref="T28:T43" si="10">T8/$L$4*$Q$25</f>
        <v>10</v>
      </c>
      <c r="U28" s="29">
        <f t="shared" ref="U28:U43" si="11">U8/$M$4*$Q$25</f>
        <v>2.5</v>
      </c>
      <c r="V28" s="30">
        <f>V8/$N$4*$Q$25</f>
        <v>25</v>
      </c>
    </row>
    <row r="29" spans="2:22" x14ac:dyDescent="0.25">
      <c r="B29" s="1"/>
      <c r="C29" s="1"/>
      <c r="D29" s="1"/>
      <c r="E29" s="1"/>
      <c r="F29" s="1"/>
      <c r="G29" s="1"/>
      <c r="H29" s="1"/>
      <c r="I29" s="1"/>
      <c r="J29" s="1"/>
      <c r="K29" s="1"/>
      <c r="P29" s="1">
        <v>2</v>
      </c>
      <c r="Q29" s="47">
        <f t="shared" si="7"/>
        <v>7.5</v>
      </c>
      <c r="R29" s="47">
        <f t="shared" si="8"/>
        <v>15</v>
      </c>
      <c r="S29" s="47">
        <f t="shared" si="9"/>
        <v>75</v>
      </c>
      <c r="T29" s="47">
        <f t="shared" si="10"/>
        <v>2.5</v>
      </c>
      <c r="U29" s="47">
        <f t="shared" si="11"/>
        <v>2.5</v>
      </c>
      <c r="V29" s="48">
        <f t="shared" ref="V28:V43" si="12">V9/$N$4*$Q$25</f>
        <v>25</v>
      </c>
    </row>
    <row r="30" spans="2:22" x14ac:dyDescent="0.25">
      <c r="B30" s="1"/>
      <c r="C30" s="1"/>
      <c r="D30" s="1"/>
      <c r="E30" s="1"/>
      <c r="F30" s="1"/>
      <c r="G30" s="18"/>
      <c r="H30" s="1"/>
      <c r="I30" s="1"/>
      <c r="J30" s="1"/>
      <c r="K30" s="1"/>
      <c r="P30" s="1">
        <v>3</v>
      </c>
      <c r="Q30" s="47">
        <f t="shared" si="7"/>
        <v>2.5</v>
      </c>
      <c r="R30" s="47">
        <f t="shared" si="8"/>
        <v>15</v>
      </c>
      <c r="S30" s="47">
        <f t="shared" si="9"/>
        <v>75</v>
      </c>
      <c r="T30" s="47">
        <f t="shared" si="10"/>
        <v>2.5</v>
      </c>
      <c r="U30" s="47">
        <f t="shared" si="11"/>
        <v>7.5</v>
      </c>
      <c r="V30" s="48">
        <f t="shared" si="12"/>
        <v>75</v>
      </c>
    </row>
    <row r="31" spans="2:22" x14ac:dyDescent="0.25">
      <c r="B31" s="1"/>
      <c r="C31" s="1"/>
      <c r="D31" s="1"/>
      <c r="E31" s="1"/>
      <c r="F31" s="1"/>
      <c r="G31" s="1"/>
      <c r="H31" s="1"/>
      <c r="I31" s="1"/>
      <c r="J31" s="1"/>
      <c r="K31" s="1"/>
      <c r="P31" s="1">
        <v>4</v>
      </c>
      <c r="Q31" s="47">
        <f t="shared" si="7"/>
        <v>7.5</v>
      </c>
      <c r="R31" s="47">
        <f t="shared" si="8"/>
        <v>15</v>
      </c>
      <c r="S31" s="47">
        <f t="shared" si="9"/>
        <v>25</v>
      </c>
      <c r="T31" s="47">
        <f t="shared" si="10"/>
        <v>2.5</v>
      </c>
      <c r="U31" s="47">
        <f t="shared" si="11"/>
        <v>7.5</v>
      </c>
      <c r="V31" s="48">
        <f t="shared" si="12"/>
        <v>75</v>
      </c>
    </row>
    <row r="32" spans="2:22" x14ac:dyDescent="0.25">
      <c r="B32" s="1"/>
      <c r="C32" s="1"/>
      <c r="D32" s="1"/>
      <c r="E32" s="1"/>
      <c r="F32" s="1"/>
      <c r="G32" s="1"/>
      <c r="H32" s="1"/>
      <c r="I32" s="1"/>
      <c r="J32" s="1"/>
      <c r="K32" s="1"/>
      <c r="P32" s="1">
        <v>5</v>
      </c>
      <c r="Q32" s="47">
        <f t="shared" si="7"/>
        <v>2.5</v>
      </c>
      <c r="R32" s="47">
        <f t="shared" si="8"/>
        <v>5</v>
      </c>
      <c r="S32" s="47">
        <f t="shared" si="9"/>
        <v>75</v>
      </c>
      <c r="T32" s="47">
        <f t="shared" si="10"/>
        <v>10</v>
      </c>
      <c r="U32" s="47">
        <f t="shared" si="11"/>
        <v>7.5</v>
      </c>
      <c r="V32" s="48">
        <f t="shared" si="12"/>
        <v>75</v>
      </c>
    </row>
    <row r="33" spans="2:22" x14ac:dyDescent="0.25">
      <c r="B33" s="1"/>
      <c r="C33" s="1"/>
      <c r="D33" s="1"/>
      <c r="E33" s="1"/>
      <c r="F33" s="1"/>
      <c r="G33" s="1"/>
      <c r="H33" s="1"/>
      <c r="I33" s="1"/>
      <c r="J33" s="1"/>
      <c r="K33" s="1"/>
      <c r="P33" s="1">
        <v>6</v>
      </c>
      <c r="Q33" s="47">
        <f t="shared" si="7"/>
        <v>7.5</v>
      </c>
      <c r="R33" s="47">
        <f t="shared" si="8"/>
        <v>5</v>
      </c>
      <c r="S33" s="47">
        <f t="shared" si="9"/>
        <v>75</v>
      </c>
      <c r="T33" s="47">
        <f t="shared" si="10"/>
        <v>2.5</v>
      </c>
      <c r="U33" s="47">
        <f t="shared" si="11"/>
        <v>7.5</v>
      </c>
      <c r="V33" s="48">
        <f t="shared" si="12"/>
        <v>75</v>
      </c>
    </row>
    <row r="34" spans="2:22" x14ac:dyDescent="0.25">
      <c r="B34" s="1"/>
      <c r="C34" s="1"/>
      <c r="D34" s="1"/>
      <c r="E34" s="1"/>
      <c r="F34" s="1"/>
      <c r="G34" s="1"/>
      <c r="H34" s="1"/>
      <c r="I34" s="1"/>
      <c r="J34" s="1"/>
      <c r="K34" s="1"/>
      <c r="P34" s="1">
        <v>7</v>
      </c>
      <c r="Q34" s="47">
        <f t="shared" si="7"/>
        <v>7.5</v>
      </c>
      <c r="R34" s="47">
        <f t="shared" si="8"/>
        <v>15</v>
      </c>
      <c r="S34" s="47">
        <f t="shared" si="9"/>
        <v>75</v>
      </c>
      <c r="T34" s="47">
        <f t="shared" si="10"/>
        <v>10</v>
      </c>
      <c r="U34" s="47">
        <f t="shared" si="11"/>
        <v>7.5</v>
      </c>
      <c r="V34" s="48">
        <f t="shared" si="12"/>
        <v>75</v>
      </c>
    </row>
    <row r="35" spans="2:22" x14ac:dyDescent="0.25">
      <c r="B35" s="1"/>
      <c r="C35" s="1"/>
      <c r="D35" s="1"/>
      <c r="E35" s="1"/>
      <c r="F35" s="1"/>
      <c r="G35" s="1"/>
      <c r="H35" s="1"/>
      <c r="I35" s="1"/>
      <c r="J35" s="1"/>
      <c r="K35" s="1"/>
      <c r="P35" s="1">
        <v>8</v>
      </c>
      <c r="Q35" s="47">
        <f t="shared" si="7"/>
        <v>7.5</v>
      </c>
      <c r="R35" s="47">
        <f t="shared" si="8"/>
        <v>15</v>
      </c>
      <c r="S35" s="47">
        <f t="shared" si="9"/>
        <v>25</v>
      </c>
      <c r="T35" s="47">
        <f t="shared" si="10"/>
        <v>10</v>
      </c>
      <c r="U35" s="47">
        <f t="shared" si="11"/>
        <v>2.5</v>
      </c>
      <c r="V35" s="48">
        <f t="shared" si="12"/>
        <v>25</v>
      </c>
    </row>
    <row r="36" spans="2:22" x14ac:dyDescent="0.25">
      <c r="B36" s="1"/>
      <c r="C36" s="1"/>
      <c r="D36" s="1"/>
      <c r="E36" s="1"/>
      <c r="F36" s="1"/>
      <c r="G36" s="1"/>
      <c r="H36" s="1"/>
      <c r="I36" s="1"/>
      <c r="J36" s="1"/>
      <c r="K36" s="1"/>
      <c r="P36" s="1">
        <v>9</v>
      </c>
      <c r="Q36" s="47">
        <f t="shared" si="7"/>
        <v>7.5</v>
      </c>
      <c r="R36" s="47">
        <f t="shared" si="8"/>
        <v>5</v>
      </c>
      <c r="S36" s="47">
        <f t="shared" si="9"/>
        <v>25</v>
      </c>
      <c r="T36" s="47">
        <f t="shared" si="10"/>
        <v>2.5</v>
      </c>
      <c r="U36" s="47">
        <f t="shared" si="11"/>
        <v>2.5</v>
      </c>
      <c r="V36" s="48">
        <f t="shared" si="12"/>
        <v>25</v>
      </c>
    </row>
    <row r="37" spans="2:22" x14ac:dyDescent="0.25">
      <c r="B37" s="9"/>
      <c r="C37" s="9"/>
      <c r="D37" s="9"/>
      <c r="E37" s="9"/>
      <c r="F37" s="9"/>
      <c r="G37" s="9"/>
      <c r="H37" s="9"/>
      <c r="I37" s="1"/>
      <c r="J37" s="1"/>
      <c r="K37" s="1"/>
      <c r="P37" s="1">
        <v>10</v>
      </c>
      <c r="Q37" s="47">
        <f t="shared" si="7"/>
        <v>7.5</v>
      </c>
      <c r="R37" s="47">
        <f t="shared" si="8"/>
        <v>5</v>
      </c>
      <c r="S37" s="47">
        <f t="shared" si="9"/>
        <v>25</v>
      </c>
      <c r="T37" s="47">
        <f t="shared" si="10"/>
        <v>10</v>
      </c>
      <c r="U37" s="47">
        <f t="shared" si="11"/>
        <v>7.5</v>
      </c>
      <c r="V37" s="48">
        <f t="shared" si="12"/>
        <v>75</v>
      </c>
    </row>
    <row r="38" spans="2:22" x14ac:dyDescent="0.25">
      <c r="B38" s="9"/>
      <c r="C38" s="9"/>
      <c r="D38" s="9"/>
      <c r="E38" s="9"/>
      <c r="F38" s="9"/>
      <c r="G38" s="9"/>
      <c r="H38" s="9"/>
      <c r="I38" s="2"/>
      <c r="J38" s="2"/>
      <c r="K38" s="2"/>
      <c r="P38" s="1">
        <v>11</v>
      </c>
      <c r="Q38" s="47">
        <f t="shared" si="7"/>
        <v>2.5</v>
      </c>
      <c r="R38" s="47">
        <f t="shared" si="8"/>
        <v>15</v>
      </c>
      <c r="S38" s="47">
        <f t="shared" si="9"/>
        <v>25</v>
      </c>
      <c r="T38" s="47">
        <f t="shared" si="10"/>
        <v>2.5</v>
      </c>
      <c r="U38" s="47">
        <f t="shared" si="11"/>
        <v>2.5</v>
      </c>
      <c r="V38" s="48">
        <f t="shared" si="12"/>
        <v>25</v>
      </c>
    </row>
    <row r="39" spans="2:22" x14ac:dyDescent="0.25">
      <c r="P39" s="1">
        <v>12</v>
      </c>
      <c r="Q39" s="47">
        <f t="shared" si="7"/>
        <v>2.5</v>
      </c>
      <c r="R39" s="47">
        <f t="shared" si="8"/>
        <v>5</v>
      </c>
      <c r="S39" s="47">
        <f t="shared" si="9"/>
        <v>25</v>
      </c>
      <c r="T39" s="47">
        <f t="shared" si="10"/>
        <v>2.5</v>
      </c>
      <c r="U39" s="47">
        <f t="shared" si="11"/>
        <v>7.5</v>
      </c>
      <c r="V39" s="48">
        <f t="shared" si="12"/>
        <v>75</v>
      </c>
    </row>
    <row r="40" spans="2:22" x14ac:dyDescent="0.25">
      <c r="P40" s="1">
        <v>13</v>
      </c>
      <c r="Q40" s="47">
        <f t="shared" si="7"/>
        <v>2.5</v>
      </c>
      <c r="R40" s="47">
        <f t="shared" si="8"/>
        <v>5</v>
      </c>
      <c r="S40" s="47">
        <f t="shared" si="9"/>
        <v>25</v>
      </c>
      <c r="T40" s="47">
        <f t="shared" si="10"/>
        <v>10</v>
      </c>
      <c r="U40" s="47">
        <f t="shared" si="11"/>
        <v>2.5</v>
      </c>
      <c r="V40" s="48">
        <f t="shared" si="12"/>
        <v>25</v>
      </c>
    </row>
    <row r="41" spans="2:22" x14ac:dyDescent="0.25">
      <c r="P41" s="1">
        <v>14</v>
      </c>
      <c r="Q41" s="47">
        <f t="shared" si="7"/>
        <v>2.5</v>
      </c>
      <c r="R41" s="47">
        <f t="shared" si="8"/>
        <v>15</v>
      </c>
      <c r="S41" s="47">
        <f t="shared" si="9"/>
        <v>75</v>
      </c>
      <c r="T41" s="47">
        <f t="shared" si="10"/>
        <v>10</v>
      </c>
      <c r="U41" s="47">
        <f t="shared" si="11"/>
        <v>2.5</v>
      </c>
      <c r="V41" s="48">
        <f t="shared" si="12"/>
        <v>25</v>
      </c>
    </row>
    <row r="42" spans="2:22" x14ac:dyDescent="0.25">
      <c r="P42" s="1">
        <v>15</v>
      </c>
      <c r="Q42" s="47">
        <f t="shared" si="7"/>
        <v>2.5</v>
      </c>
      <c r="R42" s="47">
        <f t="shared" si="8"/>
        <v>5</v>
      </c>
      <c r="S42" s="47">
        <f t="shared" si="9"/>
        <v>75</v>
      </c>
      <c r="T42" s="47">
        <f t="shared" si="10"/>
        <v>2.5</v>
      </c>
      <c r="U42" s="47">
        <f t="shared" si="11"/>
        <v>2.5</v>
      </c>
      <c r="V42" s="48">
        <f t="shared" si="12"/>
        <v>25</v>
      </c>
    </row>
    <row r="43" spans="2:22" x14ac:dyDescent="0.25">
      <c r="P43" s="1">
        <v>16</v>
      </c>
      <c r="Q43" s="49">
        <f t="shared" si="7"/>
        <v>2.5</v>
      </c>
      <c r="R43" s="49">
        <f t="shared" si="8"/>
        <v>15</v>
      </c>
      <c r="S43" s="49">
        <f t="shared" si="9"/>
        <v>25</v>
      </c>
      <c r="T43" s="49">
        <f t="shared" si="10"/>
        <v>10</v>
      </c>
      <c r="U43" s="49">
        <f t="shared" si="11"/>
        <v>7.5</v>
      </c>
      <c r="V43" s="50">
        <f t="shared" si="12"/>
        <v>75</v>
      </c>
    </row>
    <row r="44" spans="2:22" x14ac:dyDescent="0.25">
      <c r="Q44" s="11"/>
    </row>
    <row r="45" spans="2:22" x14ac:dyDescent="0.25">
      <c r="O45" s="98" t="s">
        <v>23</v>
      </c>
      <c r="P45" s="98"/>
      <c r="Q45" s="97">
        <f t="shared" ref="Q45:V45" si="13">SUM(Q28:Q43)</f>
        <v>80</v>
      </c>
      <c r="R45" s="97">
        <f t="shared" si="13"/>
        <v>160</v>
      </c>
      <c r="S45" s="97">
        <f t="shared" si="13"/>
        <v>800</v>
      </c>
      <c r="T45" s="97">
        <f t="shared" si="13"/>
        <v>100</v>
      </c>
      <c r="U45" s="97">
        <f t="shared" si="13"/>
        <v>80</v>
      </c>
      <c r="V45" s="97">
        <f t="shared" si="13"/>
        <v>800</v>
      </c>
    </row>
    <row r="46" spans="2:22" x14ac:dyDescent="0.25">
      <c r="O46" s="98"/>
      <c r="P46" s="98"/>
      <c r="Q46" s="97"/>
      <c r="R46" s="97"/>
      <c r="S46" s="97"/>
      <c r="T46" s="97"/>
      <c r="U46" s="97"/>
      <c r="V46" s="97"/>
    </row>
    <row r="47" spans="2:22" x14ac:dyDescent="0.25">
      <c r="P47" s="17" t="s">
        <v>25</v>
      </c>
      <c r="Q47" s="34">
        <v>100</v>
      </c>
      <c r="R47" s="34">
        <v>200</v>
      </c>
      <c r="S47" s="34">
        <v>1000</v>
      </c>
      <c r="T47" s="34">
        <v>100</v>
      </c>
      <c r="U47" s="34">
        <v>100</v>
      </c>
      <c r="V47" s="34">
        <v>1000</v>
      </c>
    </row>
  </sheetData>
  <mergeCells count="16">
    <mergeCell ref="P26:P27"/>
    <mergeCell ref="Q26:V26"/>
    <mergeCell ref="B6:B7"/>
    <mergeCell ref="C6:G6"/>
    <mergeCell ref="I6:I7"/>
    <mergeCell ref="J6:N6"/>
    <mergeCell ref="P6:P7"/>
    <mergeCell ref="Q6:V6"/>
    <mergeCell ref="I13:N24"/>
    <mergeCell ref="U45:U46"/>
    <mergeCell ref="V45:V46"/>
    <mergeCell ref="O45:P46"/>
    <mergeCell ref="Q45:Q46"/>
    <mergeCell ref="R45:R46"/>
    <mergeCell ref="S45:S46"/>
    <mergeCell ref="T45:T4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55"/>
  <sheetViews>
    <sheetView workbookViewId="0">
      <selection activeCell="N21" sqref="N21"/>
    </sheetView>
  </sheetViews>
  <sheetFormatPr defaultRowHeight="15" x14ac:dyDescent="0.25"/>
  <cols>
    <col min="6" max="6" width="12.5703125" customWidth="1"/>
    <col min="7" max="7" width="13.28515625" customWidth="1"/>
    <col min="8" max="8" width="14.140625" customWidth="1"/>
    <col min="11" max="11" width="14.7109375" customWidth="1"/>
    <col min="12" max="12" width="14.5703125" customWidth="1"/>
    <col min="14" max="14" width="10.42578125" customWidth="1"/>
    <col min="15" max="15" width="20.5703125" customWidth="1"/>
    <col min="16" max="16" width="4.140625" customWidth="1"/>
    <col min="17" max="17" width="5" customWidth="1"/>
    <col min="18" max="18" width="6.140625" customWidth="1"/>
  </cols>
  <sheetData>
    <row r="1" spans="2:19" ht="18.75" x14ac:dyDescent="0.3">
      <c r="B1" s="19" t="s">
        <v>28</v>
      </c>
    </row>
    <row r="3" spans="2:19" x14ac:dyDescent="0.25">
      <c r="F3" s="17" t="s">
        <v>20</v>
      </c>
      <c r="G3" s="56" t="s">
        <v>7</v>
      </c>
      <c r="H3" s="16" t="s">
        <v>8</v>
      </c>
      <c r="J3" t="s">
        <v>29</v>
      </c>
    </row>
    <row r="4" spans="2:19" ht="15.75" x14ac:dyDescent="0.25">
      <c r="B4" s="22" t="s">
        <v>5</v>
      </c>
      <c r="C4" s="22"/>
      <c r="F4" s="51" t="s">
        <v>19</v>
      </c>
      <c r="G4" s="57">
        <v>100</v>
      </c>
      <c r="H4" s="55">
        <v>50</v>
      </c>
      <c r="J4" s="22" t="s">
        <v>6</v>
      </c>
      <c r="K4" s="22"/>
    </row>
    <row r="5" spans="2:19" ht="15.75" thickBot="1" x14ac:dyDescent="0.3"/>
    <row r="6" spans="2:19" ht="30" customHeight="1" thickBot="1" x14ac:dyDescent="0.3">
      <c r="B6" s="99" t="s">
        <v>0</v>
      </c>
      <c r="C6" s="99" t="s">
        <v>12</v>
      </c>
      <c r="D6" s="99"/>
      <c r="E6" s="9"/>
      <c r="F6" s="99" t="s">
        <v>13</v>
      </c>
      <c r="G6" s="99" t="s">
        <v>14</v>
      </c>
      <c r="H6" s="99"/>
      <c r="J6" s="99" t="s">
        <v>0</v>
      </c>
      <c r="K6" s="99" t="s">
        <v>15</v>
      </c>
      <c r="L6" s="99"/>
    </row>
    <row r="7" spans="2:19" ht="15.75" thickBot="1" x14ac:dyDescent="0.3">
      <c r="B7" s="99"/>
      <c r="C7" s="8" t="str">
        <f>G3</f>
        <v>I</v>
      </c>
      <c r="D7" s="8" t="str">
        <f>H3</f>
        <v>II</v>
      </c>
      <c r="E7" s="9"/>
      <c r="F7" s="99"/>
      <c r="G7" s="8" t="str">
        <f>G3</f>
        <v>I</v>
      </c>
      <c r="H7" s="8" t="str">
        <f>H3</f>
        <v>II</v>
      </c>
      <c r="J7" s="99"/>
      <c r="K7" s="8" t="str">
        <f>G3</f>
        <v>I</v>
      </c>
      <c r="L7" s="8" t="str">
        <f>H3</f>
        <v>II</v>
      </c>
    </row>
    <row r="8" spans="2:19" ht="15.75" customHeight="1" thickTop="1" x14ac:dyDescent="0.25">
      <c r="B8" s="7">
        <v>1</v>
      </c>
      <c r="C8" s="27">
        <v>0</v>
      </c>
      <c r="D8" s="31">
        <v>1</v>
      </c>
      <c r="E8" s="1"/>
      <c r="F8" s="1" t="s">
        <v>1</v>
      </c>
      <c r="G8" s="43">
        <v>0.125</v>
      </c>
      <c r="H8" s="15">
        <v>0.5</v>
      </c>
      <c r="J8" s="1">
        <v>1</v>
      </c>
      <c r="K8" s="27">
        <f t="shared" ref="K8:K23" si="0">($G$10*C8+2*$G$11)*0.5</f>
        <v>0.8125</v>
      </c>
      <c r="L8" s="27">
        <f t="shared" ref="L8:L23" si="1">($H$10*D8+2*$H$11)*0.5</f>
        <v>1.5</v>
      </c>
      <c r="N8" s="103" t="s">
        <v>32</v>
      </c>
      <c r="O8" s="104"/>
      <c r="P8" s="104"/>
      <c r="Q8" s="104"/>
      <c r="R8" s="104"/>
      <c r="S8" s="105"/>
    </row>
    <row r="9" spans="2:19" ht="15" customHeight="1" x14ac:dyDescent="0.25">
      <c r="B9" s="1">
        <v>2</v>
      </c>
      <c r="C9" s="37">
        <v>-1</v>
      </c>
      <c r="D9" s="38">
        <v>-1</v>
      </c>
      <c r="E9" s="1"/>
      <c r="F9" s="3" t="s">
        <v>2</v>
      </c>
      <c r="G9" s="45">
        <v>1.5</v>
      </c>
      <c r="H9" s="46">
        <v>1.5</v>
      </c>
      <c r="J9" s="1">
        <v>2</v>
      </c>
      <c r="K9" s="37">
        <f t="shared" si="0"/>
        <v>0.125</v>
      </c>
      <c r="L9" s="37">
        <f t="shared" si="1"/>
        <v>0.5</v>
      </c>
      <c r="N9" s="106"/>
      <c r="O9" s="107"/>
      <c r="P9" s="107"/>
      <c r="Q9" s="107"/>
      <c r="R9" s="107"/>
      <c r="S9" s="108"/>
    </row>
    <row r="10" spans="2:19" ht="15" customHeight="1" x14ac:dyDescent="0.25">
      <c r="B10" s="1">
        <v>3</v>
      </c>
      <c r="C10" s="37">
        <v>-0.5</v>
      </c>
      <c r="D10" s="38">
        <v>0.5</v>
      </c>
      <c r="E10" s="1"/>
      <c r="F10" s="23" t="s">
        <v>3</v>
      </c>
      <c r="G10" s="37">
        <f>G9-G8</f>
        <v>1.375</v>
      </c>
      <c r="H10" s="38">
        <f>H9-H8</f>
        <v>1</v>
      </c>
      <c r="J10" s="1">
        <v>3</v>
      </c>
      <c r="K10" s="37">
        <f t="shared" si="0"/>
        <v>0.46875</v>
      </c>
      <c r="L10" s="37">
        <f t="shared" si="1"/>
        <v>1.25</v>
      </c>
      <c r="N10" s="106"/>
      <c r="O10" s="107"/>
      <c r="P10" s="107"/>
      <c r="Q10" s="107"/>
      <c r="R10" s="107"/>
      <c r="S10" s="108"/>
    </row>
    <row r="11" spans="2:19" ht="15" customHeight="1" x14ac:dyDescent="0.25">
      <c r="B11" s="1">
        <v>4</v>
      </c>
      <c r="C11" s="37">
        <v>1</v>
      </c>
      <c r="D11" s="38">
        <v>1</v>
      </c>
      <c r="E11" s="1"/>
      <c r="F11" s="24" t="s">
        <v>4</v>
      </c>
      <c r="G11" s="44">
        <f>AVERAGE(G8:G9)</f>
        <v>0.8125</v>
      </c>
      <c r="H11" s="26">
        <f>AVERAGE(H8:H9)</f>
        <v>1</v>
      </c>
      <c r="J11" s="1">
        <v>4</v>
      </c>
      <c r="K11" s="37">
        <f t="shared" si="0"/>
        <v>1.5</v>
      </c>
      <c r="L11" s="37">
        <f t="shared" si="1"/>
        <v>1.5</v>
      </c>
      <c r="N11" s="106"/>
      <c r="O11" s="107"/>
      <c r="P11" s="107"/>
      <c r="Q11" s="107"/>
      <c r="R11" s="107"/>
      <c r="S11" s="108"/>
    </row>
    <row r="12" spans="2:19" ht="15" customHeight="1" x14ac:dyDescent="0.25">
      <c r="B12" s="1">
        <v>5</v>
      </c>
      <c r="C12" s="37">
        <v>0</v>
      </c>
      <c r="D12" s="38">
        <v>0</v>
      </c>
      <c r="E12" s="1"/>
      <c r="F12" s="1"/>
      <c r="G12" s="1"/>
      <c r="H12" s="1"/>
      <c r="J12" s="1">
        <v>5</v>
      </c>
      <c r="K12" s="37">
        <f t="shared" si="0"/>
        <v>0.8125</v>
      </c>
      <c r="L12" s="37">
        <f t="shared" si="1"/>
        <v>1</v>
      </c>
      <c r="N12" s="106"/>
      <c r="O12" s="107"/>
      <c r="P12" s="107"/>
      <c r="Q12" s="107"/>
      <c r="R12" s="107"/>
      <c r="S12" s="108"/>
    </row>
    <row r="13" spans="2:19" ht="15.75" customHeight="1" x14ac:dyDescent="0.25">
      <c r="B13" s="1">
        <v>6</v>
      </c>
      <c r="C13" s="37">
        <v>-1</v>
      </c>
      <c r="D13" s="38">
        <v>1</v>
      </c>
      <c r="E13" s="1"/>
      <c r="F13" s="1"/>
      <c r="G13" s="1"/>
      <c r="H13" s="1"/>
      <c r="J13" s="1">
        <v>6</v>
      </c>
      <c r="K13" s="37">
        <f t="shared" si="0"/>
        <v>0.125</v>
      </c>
      <c r="L13" s="37">
        <f t="shared" si="1"/>
        <v>1.5</v>
      </c>
      <c r="N13" s="106"/>
      <c r="O13" s="107"/>
      <c r="P13" s="107"/>
      <c r="Q13" s="107"/>
      <c r="R13" s="107"/>
      <c r="S13" s="108"/>
    </row>
    <row r="14" spans="2:19" ht="15" customHeight="1" x14ac:dyDescent="0.25">
      <c r="B14" s="1">
        <v>7</v>
      </c>
      <c r="C14" s="37">
        <v>1</v>
      </c>
      <c r="D14" s="38">
        <v>-1</v>
      </c>
      <c r="E14" s="1"/>
      <c r="F14" s="1"/>
      <c r="G14" s="1"/>
      <c r="H14" s="1"/>
      <c r="J14" s="1">
        <v>7</v>
      </c>
      <c r="K14" s="37">
        <f t="shared" si="0"/>
        <v>1.5</v>
      </c>
      <c r="L14" s="37">
        <f t="shared" si="1"/>
        <v>0.5</v>
      </c>
      <c r="N14" s="106"/>
      <c r="O14" s="107"/>
      <c r="P14" s="107"/>
      <c r="Q14" s="107"/>
      <c r="R14" s="107"/>
      <c r="S14" s="108"/>
    </row>
    <row r="15" spans="2:19" ht="15" customHeight="1" x14ac:dyDescent="0.25">
      <c r="B15" s="1">
        <v>8</v>
      </c>
      <c r="C15" s="37">
        <v>1</v>
      </c>
      <c r="D15" s="38">
        <v>1</v>
      </c>
      <c r="E15" s="1"/>
      <c r="F15" s="1"/>
      <c r="G15" s="1"/>
      <c r="H15" s="1"/>
      <c r="J15" s="1">
        <v>8</v>
      </c>
      <c r="K15" s="37">
        <f t="shared" si="0"/>
        <v>1.5</v>
      </c>
      <c r="L15" s="37">
        <f t="shared" si="1"/>
        <v>1.5</v>
      </c>
      <c r="N15" s="106"/>
      <c r="O15" s="107"/>
      <c r="P15" s="107"/>
      <c r="Q15" s="107"/>
      <c r="R15" s="107"/>
      <c r="S15" s="108"/>
    </row>
    <row r="16" spans="2:19" ht="15" customHeight="1" x14ac:dyDescent="0.25">
      <c r="B16" s="1">
        <v>9</v>
      </c>
      <c r="C16" s="37">
        <v>-0.5</v>
      </c>
      <c r="D16" s="38">
        <v>-0.5</v>
      </c>
      <c r="E16" s="1"/>
      <c r="F16" s="1"/>
      <c r="G16" s="1"/>
      <c r="H16" s="1"/>
      <c r="J16" s="1">
        <v>9</v>
      </c>
      <c r="K16" s="37">
        <f t="shared" si="0"/>
        <v>0.46875</v>
      </c>
      <c r="L16" s="37">
        <f t="shared" si="1"/>
        <v>0.75</v>
      </c>
      <c r="N16" s="106"/>
      <c r="O16" s="107"/>
      <c r="P16" s="107"/>
      <c r="Q16" s="107"/>
      <c r="R16" s="107"/>
      <c r="S16" s="108"/>
    </row>
    <row r="17" spans="2:19" ht="15" customHeight="1" x14ac:dyDescent="0.25">
      <c r="B17" s="1">
        <v>10</v>
      </c>
      <c r="C17" s="37">
        <v>-1</v>
      </c>
      <c r="D17" s="38">
        <v>-1</v>
      </c>
      <c r="E17" s="1"/>
      <c r="F17" s="1"/>
      <c r="G17" s="1"/>
      <c r="H17" s="1"/>
      <c r="J17" s="1">
        <v>10</v>
      </c>
      <c r="K17" s="37">
        <f t="shared" si="0"/>
        <v>0.125</v>
      </c>
      <c r="L17" s="37">
        <f t="shared" si="1"/>
        <v>0.5</v>
      </c>
      <c r="N17" s="106"/>
      <c r="O17" s="107"/>
      <c r="P17" s="107"/>
      <c r="Q17" s="107"/>
      <c r="R17" s="107"/>
      <c r="S17" s="108"/>
    </row>
    <row r="18" spans="2:19" ht="15" customHeight="1" x14ac:dyDescent="0.25">
      <c r="B18" s="1">
        <v>11</v>
      </c>
      <c r="C18" s="37">
        <v>0.5</v>
      </c>
      <c r="D18" s="38">
        <v>-0.5</v>
      </c>
      <c r="E18" s="1"/>
      <c r="F18" s="1"/>
      <c r="G18" s="1"/>
      <c r="H18" s="1"/>
      <c r="J18" s="1">
        <v>11</v>
      </c>
      <c r="K18" s="37">
        <f t="shared" si="0"/>
        <v>1.15625</v>
      </c>
      <c r="L18" s="37">
        <f t="shared" si="1"/>
        <v>0.75</v>
      </c>
      <c r="N18" s="106"/>
      <c r="O18" s="107"/>
      <c r="P18" s="107"/>
      <c r="Q18" s="107"/>
      <c r="R18" s="107"/>
      <c r="S18" s="108"/>
    </row>
    <row r="19" spans="2:19" ht="15" customHeight="1" x14ac:dyDescent="0.25">
      <c r="B19" s="1">
        <v>12</v>
      </c>
      <c r="C19" s="37">
        <v>1</v>
      </c>
      <c r="D19" s="38">
        <v>-1</v>
      </c>
      <c r="E19" s="1"/>
      <c r="F19" s="1"/>
      <c r="G19" s="1"/>
      <c r="H19" s="1"/>
      <c r="J19" s="1">
        <v>12</v>
      </c>
      <c r="K19" s="37">
        <f t="shared" si="0"/>
        <v>1.5</v>
      </c>
      <c r="L19" s="37">
        <f t="shared" si="1"/>
        <v>0.5</v>
      </c>
      <c r="N19" s="106"/>
      <c r="O19" s="107"/>
      <c r="P19" s="107"/>
      <c r="Q19" s="107"/>
      <c r="R19" s="107"/>
      <c r="S19" s="108"/>
    </row>
    <row r="20" spans="2:19" ht="15" customHeight="1" thickBot="1" x14ac:dyDescent="0.3">
      <c r="B20" s="1">
        <v>13</v>
      </c>
      <c r="C20" s="37">
        <v>-1</v>
      </c>
      <c r="D20" s="38">
        <v>1</v>
      </c>
      <c r="E20" s="1"/>
      <c r="F20" s="1"/>
      <c r="G20" s="1"/>
      <c r="H20" s="1"/>
      <c r="J20" s="1">
        <v>13</v>
      </c>
      <c r="K20" s="37">
        <f t="shared" si="0"/>
        <v>0.125</v>
      </c>
      <c r="L20" s="37">
        <f t="shared" si="1"/>
        <v>1.5</v>
      </c>
      <c r="N20" s="109"/>
      <c r="O20" s="110"/>
      <c r="P20" s="110"/>
      <c r="Q20" s="110"/>
      <c r="R20" s="110"/>
      <c r="S20" s="111"/>
    </row>
    <row r="21" spans="2:19" ht="15" customHeight="1" thickTop="1" x14ac:dyDescent="0.25">
      <c r="B21" s="1">
        <v>14</v>
      </c>
      <c r="C21" s="37">
        <v>-1</v>
      </c>
      <c r="D21" s="38">
        <v>0</v>
      </c>
      <c r="E21" s="1"/>
      <c r="F21" s="1"/>
      <c r="G21" s="1"/>
      <c r="H21" s="1"/>
      <c r="J21" s="1">
        <v>14</v>
      </c>
      <c r="K21" s="37">
        <f t="shared" si="0"/>
        <v>0.125</v>
      </c>
      <c r="L21" s="37">
        <f t="shared" si="1"/>
        <v>1</v>
      </c>
    </row>
    <row r="22" spans="2:19" ht="15" customHeight="1" x14ac:dyDescent="0.25">
      <c r="B22" s="1">
        <v>15</v>
      </c>
      <c r="C22" s="37">
        <v>0</v>
      </c>
      <c r="D22" s="38">
        <v>1</v>
      </c>
      <c r="E22" s="1"/>
      <c r="F22" s="1"/>
      <c r="G22" s="1"/>
      <c r="H22" s="1"/>
      <c r="J22" s="1">
        <v>15</v>
      </c>
      <c r="K22" s="37">
        <f t="shared" si="0"/>
        <v>0.8125</v>
      </c>
      <c r="L22" s="37">
        <f t="shared" si="1"/>
        <v>1.5</v>
      </c>
    </row>
    <row r="23" spans="2:19" ht="15" customHeight="1" x14ac:dyDescent="0.25">
      <c r="B23" s="9">
        <v>16</v>
      </c>
      <c r="C23" s="39">
        <v>1</v>
      </c>
      <c r="D23" s="40">
        <v>0</v>
      </c>
      <c r="E23" s="1"/>
      <c r="F23" s="1"/>
      <c r="G23" s="1"/>
      <c r="H23" s="1"/>
      <c r="J23" s="1">
        <v>16</v>
      </c>
      <c r="K23" s="39">
        <f t="shared" si="0"/>
        <v>1.5</v>
      </c>
      <c r="L23" s="39">
        <f t="shared" si="1"/>
        <v>1</v>
      </c>
    </row>
    <row r="24" spans="2:19" ht="15.75" customHeight="1" x14ac:dyDescent="0.25">
      <c r="B24" s="9"/>
      <c r="C24" s="9"/>
      <c r="D24" s="9"/>
      <c r="E24" s="1"/>
      <c r="F24" s="1"/>
      <c r="G24" s="1"/>
      <c r="H24" s="1"/>
      <c r="J24" s="1"/>
      <c r="K24" s="9"/>
      <c r="L24" s="9"/>
    </row>
    <row r="25" spans="2:19" ht="15.75" thickBot="1" x14ac:dyDescent="0.3">
      <c r="B25" s="9"/>
      <c r="C25" s="12"/>
      <c r="D25" s="12"/>
      <c r="E25" s="1"/>
      <c r="F25" s="1"/>
      <c r="G25" s="1"/>
      <c r="H25" s="1"/>
      <c r="J25" s="14" t="s">
        <v>24</v>
      </c>
      <c r="K25" s="15">
        <v>500</v>
      </c>
      <c r="L25" s="1" t="s">
        <v>21</v>
      </c>
    </row>
    <row r="26" spans="2:19" ht="29.25" customHeight="1" thickBot="1" x14ac:dyDescent="0.3">
      <c r="J26" s="99" t="s">
        <v>0</v>
      </c>
      <c r="K26" s="99" t="s">
        <v>22</v>
      </c>
      <c r="L26" s="99"/>
    </row>
    <row r="27" spans="2:19" ht="15.75" thickBot="1" x14ac:dyDescent="0.3">
      <c r="J27" s="99"/>
      <c r="K27" s="8" t="str">
        <f>G3</f>
        <v>I</v>
      </c>
      <c r="L27" s="8" t="str">
        <f>H3</f>
        <v>II</v>
      </c>
    </row>
    <row r="28" spans="2:19" x14ac:dyDescent="0.25">
      <c r="J28" s="1">
        <v>1</v>
      </c>
      <c r="K28" s="29">
        <f t="shared" ref="K28:K43" si="2">K8/$G$4*$K$25</f>
        <v>4.0625</v>
      </c>
      <c r="L28" s="29">
        <f t="shared" ref="L28:L43" si="3">L8/$H$4*$K$25</f>
        <v>15</v>
      </c>
    </row>
    <row r="29" spans="2:19" x14ac:dyDescent="0.25">
      <c r="J29" s="1">
        <v>2</v>
      </c>
      <c r="K29" s="47">
        <f t="shared" si="2"/>
        <v>0.625</v>
      </c>
      <c r="L29" s="47">
        <f t="shared" si="3"/>
        <v>5</v>
      </c>
    </row>
    <row r="30" spans="2:19" x14ac:dyDescent="0.25">
      <c r="J30" s="1">
        <v>3</v>
      </c>
      <c r="K30" s="47">
        <f t="shared" si="2"/>
        <v>2.34375</v>
      </c>
      <c r="L30" s="47">
        <f t="shared" si="3"/>
        <v>12.5</v>
      </c>
    </row>
    <row r="31" spans="2:19" x14ac:dyDescent="0.25">
      <c r="J31" s="1">
        <v>4</v>
      </c>
      <c r="K31" s="47">
        <f t="shared" si="2"/>
        <v>7.5</v>
      </c>
      <c r="L31" s="47">
        <f t="shared" si="3"/>
        <v>15</v>
      </c>
    </row>
    <row r="32" spans="2:19" x14ac:dyDescent="0.25">
      <c r="J32" s="1">
        <v>5</v>
      </c>
      <c r="K32" s="47">
        <f t="shared" si="2"/>
        <v>4.0625</v>
      </c>
      <c r="L32" s="47">
        <f t="shared" si="3"/>
        <v>10</v>
      </c>
    </row>
    <row r="33" spans="9:12" x14ac:dyDescent="0.25">
      <c r="J33" s="1">
        <v>6</v>
      </c>
      <c r="K33" s="47">
        <f t="shared" si="2"/>
        <v>0.625</v>
      </c>
      <c r="L33" s="47">
        <f t="shared" si="3"/>
        <v>15</v>
      </c>
    </row>
    <row r="34" spans="9:12" x14ac:dyDescent="0.25">
      <c r="J34" s="1">
        <v>7</v>
      </c>
      <c r="K34" s="47">
        <f t="shared" si="2"/>
        <v>7.5</v>
      </c>
      <c r="L34" s="47">
        <f t="shared" si="3"/>
        <v>5</v>
      </c>
    </row>
    <row r="35" spans="9:12" x14ac:dyDescent="0.25">
      <c r="J35" s="1">
        <v>8</v>
      </c>
      <c r="K35" s="47">
        <f t="shared" si="2"/>
        <v>7.5</v>
      </c>
      <c r="L35" s="47">
        <f t="shared" si="3"/>
        <v>15</v>
      </c>
    </row>
    <row r="36" spans="9:12" x14ac:dyDescent="0.25">
      <c r="J36" s="1">
        <v>9</v>
      </c>
      <c r="K36" s="47">
        <f t="shared" si="2"/>
        <v>2.34375</v>
      </c>
      <c r="L36" s="47">
        <f t="shared" si="3"/>
        <v>7.5</v>
      </c>
    </row>
    <row r="37" spans="9:12" x14ac:dyDescent="0.25">
      <c r="J37" s="1">
        <v>10</v>
      </c>
      <c r="K37" s="47">
        <f t="shared" si="2"/>
        <v>0.625</v>
      </c>
      <c r="L37" s="47">
        <f t="shared" si="3"/>
        <v>5</v>
      </c>
    </row>
    <row r="38" spans="9:12" x14ac:dyDescent="0.25">
      <c r="J38" s="1">
        <v>11</v>
      </c>
      <c r="K38" s="47">
        <f t="shared" si="2"/>
        <v>5.78125</v>
      </c>
      <c r="L38" s="47">
        <f t="shared" si="3"/>
        <v>7.5</v>
      </c>
    </row>
    <row r="39" spans="9:12" x14ac:dyDescent="0.25">
      <c r="J39" s="1">
        <v>12</v>
      </c>
      <c r="K39" s="47">
        <f t="shared" si="2"/>
        <v>7.5</v>
      </c>
      <c r="L39" s="47">
        <f t="shared" si="3"/>
        <v>5</v>
      </c>
    </row>
    <row r="40" spans="9:12" x14ac:dyDescent="0.25">
      <c r="J40" s="1">
        <v>13</v>
      </c>
      <c r="K40" s="47">
        <f t="shared" si="2"/>
        <v>0.625</v>
      </c>
      <c r="L40" s="47">
        <f t="shared" si="3"/>
        <v>15</v>
      </c>
    </row>
    <row r="41" spans="9:12" x14ac:dyDescent="0.25">
      <c r="J41" s="1">
        <v>14</v>
      </c>
      <c r="K41" s="47">
        <f t="shared" si="2"/>
        <v>0.625</v>
      </c>
      <c r="L41" s="47">
        <f t="shared" si="3"/>
        <v>10</v>
      </c>
    </row>
    <row r="42" spans="9:12" x14ac:dyDescent="0.25">
      <c r="J42" s="1">
        <v>15</v>
      </c>
      <c r="K42" s="47">
        <f t="shared" si="2"/>
        <v>4.0625</v>
      </c>
      <c r="L42" s="47">
        <f t="shared" si="3"/>
        <v>15</v>
      </c>
    </row>
    <row r="43" spans="9:12" x14ac:dyDescent="0.25">
      <c r="J43" s="1">
        <v>16</v>
      </c>
      <c r="K43" s="49">
        <f t="shared" si="2"/>
        <v>7.5</v>
      </c>
      <c r="L43" s="49">
        <f t="shared" si="3"/>
        <v>10</v>
      </c>
    </row>
    <row r="44" spans="9:12" x14ac:dyDescent="0.25">
      <c r="J44" s="1"/>
      <c r="K44" s="12"/>
      <c r="L44" s="12"/>
    </row>
    <row r="45" spans="9:12" ht="15" customHeight="1" x14ac:dyDescent="0.25">
      <c r="I45" s="98" t="s">
        <v>23</v>
      </c>
      <c r="J45" s="98"/>
      <c r="K45" s="112">
        <f>SUM(K28:K43)</f>
        <v>63.28125</v>
      </c>
      <c r="L45" s="97">
        <f>SUM(L28:L43)</f>
        <v>167.5</v>
      </c>
    </row>
    <row r="46" spans="9:12" x14ac:dyDescent="0.25">
      <c r="I46" s="98"/>
      <c r="J46" s="98"/>
      <c r="K46" s="112"/>
      <c r="L46" s="97"/>
    </row>
    <row r="47" spans="9:12" x14ac:dyDescent="0.25">
      <c r="J47" s="17" t="s">
        <v>25</v>
      </c>
      <c r="K47" s="34">
        <v>100</v>
      </c>
      <c r="L47" s="34">
        <v>200</v>
      </c>
    </row>
    <row r="49" spans="11:12" ht="60" x14ac:dyDescent="0.25">
      <c r="K49" s="20" t="s">
        <v>20</v>
      </c>
      <c r="L49" s="21" t="s">
        <v>25</v>
      </c>
    </row>
    <row r="50" spans="11:12" x14ac:dyDescent="0.25">
      <c r="K50" s="28" t="s">
        <v>7</v>
      </c>
      <c r="L50" s="33">
        <v>100</v>
      </c>
    </row>
    <row r="51" spans="11:12" x14ac:dyDescent="0.25">
      <c r="K51" s="41" t="s">
        <v>8</v>
      </c>
      <c r="L51" s="48">
        <v>200</v>
      </c>
    </row>
    <row r="52" spans="11:12" x14ac:dyDescent="0.25">
      <c r="K52" s="41" t="s">
        <v>9</v>
      </c>
      <c r="L52" s="48">
        <v>1000</v>
      </c>
    </row>
    <row r="53" spans="11:12" x14ac:dyDescent="0.25">
      <c r="K53" s="41" t="s">
        <v>10</v>
      </c>
      <c r="L53" s="48">
        <v>100</v>
      </c>
    </row>
    <row r="54" spans="11:12" x14ac:dyDescent="0.25">
      <c r="K54" s="41" t="s">
        <v>16</v>
      </c>
      <c r="L54" s="48">
        <v>100</v>
      </c>
    </row>
    <row r="55" spans="11:12" x14ac:dyDescent="0.25">
      <c r="K55" s="42" t="s">
        <v>17</v>
      </c>
      <c r="L55" s="50">
        <v>1000</v>
      </c>
    </row>
  </sheetData>
  <mergeCells count="12">
    <mergeCell ref="K6:L6"/>
    <mergeCell ref="B6:B7"/>
    <mergeCell ref="C6:D6"/>
    <mergeCell ref="F6:F7"/>
    <mergeCell ref="G6:H6"/>
    <mergeCell ref="J6:J7"/>
    <mergeCell ref="J26:J27"/>
    <mergeCell ref="K26:L26"/>
    <mergeCell ref="N8:S20"/>
    <mergeCell ref="K45:K46"/>
    <mergeCell ref="L45:L46"/>
    <mergeCell ref="I45:J4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60"/>
  <sheetViews>
    <sheetView workbookViewId="0">
      <selection activeCell="H22" sqref="H22"/>
    </sheetView>
  </sheetViews>
  <sheetFormatPr defaultRowHeight="15" x14ac:dyDescent="0.25"/>
  <cols>
    <col min="8" max="9" width="10.28515625" customWidth="1"/>
    <col min="17" max="17" width="10" customWidth="1"/>
    <col min="18" max="18" width="22.5703125" customWidth="1"/>
  </cols>
  <sheetData>
    <row r="1" spans="2:22" ht="18.75" x14ac:dyDescent="0.3">
      <c r="B1" s="19" t="s">
        <v>30</v>
      </c>
    </row>
    <row r="3" spans="2:22" x14ac:dyDescent="0.25">
      <c r="G3" t="s">
        <v>20</v>
      </c>
      <c r="H3" s="68" t="s">
        <v>7</v>
      </c>
      <c r="I3" s="68" t="s">
        <v>8</v>
      </c>
      <c r="J3" s="16" t="s">
        <v>9</v>
      </c>
      <c r="L3" t="s">
        <v>31</v>
      </c>
    </row>
    <row r="4" spans="2:22" ht="15.75" x14ac:dyDescent="0.25">
      <c r="B4" s="22" t="s">
        <v>5</v>
      </c>
      <c r="C4" s="22"/>
      <c r="G4" s="58" t="s">
        <v>19</v>
      </c>
      <c r="H4" s="69">
        <v>100</v>
      </c>
      <c r="I4" s="69">
        <v>50</v>
      </c>
      <c r="J4" s="55">
        <v>10</v>
      </c>
      <c r="L4" s="22" t="s">
        <v>6</v>
      </c>
      <c r="M4" s="22"/>
    </row>
    <row r="5" spans="2:22" ht="15.75" thickBot="1" x14ac:dyDescent="0.3"/>
    <row r="6" spans="2:22" ht="30" customHeight="1" thickBot="1" x14ac:dyDescent="0.3">
      <c r="B6" s="99" t="s">
        <v>0</v>
      </c>
      <c r="C6" s="99" t="s">
        <v>12</v>
      </c>
      <c r="D6" s="99"/>
      <c r="E6" s="99"/>
      <c r="F6" s="2"/>
      <c r="G6" s="99" t="s">
        <v>13</v>
      </c>
      <c r="H6" s="99" t="s">
        <v>14</v>
      </c>
      <c r="I6" s="99"/>
      <c r="J6" s="99"/>
      <c r="L6" s="99" t="s">
        <v>0</v>
      </c>
      <c r="M6" s="99" t="s">
        <v>15</v>
      </c>
      <c r="N6" s="99"/>
      <c r="O6" s="99"/>
    </row>
    <row r="7" spans="2:22" ht="15.75" thickBot="1" x14ac:dyDescent="0.3">
      <c r="B7" s="99"/>
      <c r="C7" s="8" t="str">
        <f>H3</f>
        <v>I</v>
      </c>
      <c r="D7" s="8" t="str">
        <f t="shared" ref="D7" si="0">I3</f>
        <v>II</v>
      </c>
      <c r="E7" s="8" t="str">
        <f>J3</f>
        <v>III</v>
      </c>
      <c r="F7" s="2"/>
      <c r="G7" s="99"/>
      <c r="H7" s="8" t="str">
        <f>H3</f>
        <v>I</v>
      </c>
      <c r="I7" s="8" t="str">
        <f t="shared" ref="I7:J7" si="1">I3</f>
        <v>II</v>
      </c>
      <c r="J7" s="8" t="str">
        <f t="shared" si="1"/>
        <v>III</v>
      </c>
      <c r="L7" s="99"/>
      <c r="M7" s="5" t="str">
        <f>H3</f>
        <v>I</v>
      </c>
      <c r="N7" s="8" t="str">
        <f t="shared" ref="N7:O7" si="2">I3</f>
        <v>II</v>
      </c>
      <c r="O7" s="8" t="str">
        <f t="shared" si="2"/>
        <v>III</v>
      </c>
    </row>
    <row r="8" spans="2:22" ht="15.75" thickTop="1" x14ac:dyDescent="0.25">
      <c r="B8" s="1">
        <v>1</v>
      </c>
      <c r="C8" s="29">
        <v>-1</v>
      </c>
      <c r="D8" s="29">
        <v>1</v>
      </c>
      <c r="E8" s="28">
        <v>-1</v>
      </c>
      <c r="F8" s="1"/>
      <c r="G8" s="1" t="s">
        <v>1</v>
      </c>
      <c r="H8" s="43">
        <v>0.125</v>
      </c>
      <c r="I8" s="43">
        <v>0.5</v>
      </c>
      <c r="J8" s="15">
        <v>0.5</v>
      </c>
      <c r="L8" s="1">
        <v>1</v>
      </c>
      <c r="M8" s="27">
        <f t="shared" ref="M8:M27" si="3">($H$10*C8+2*$H$11)*0.5</f>
        <v>0.125</v>
      </c>
      <c r="N8" s="27">
        <f t="shared" ref="N8:N27" si="4">($I$10*D8+2*$I$11)*0.5</f>
        <v>1.5</v>
      </c>
      <c r="O8" s="25">
        <f t="shared" ref="O8:O27" si="5">($J$10*E8+2*$J$11)*0.5</f>
        <v>0.5</v>
      </c>
      <c r="Q8" s="103" t="s">
        <v>33</v>
      </c>
      <c r="R8" s="104"/>
      <c r="S8" s="104"/>
      <c r="T8" s="104"/>
      <c r="U8" s="104"/>
      <c r="V8" s="105"/>
    </row>
    <row r="9" spans="2:22" x14ac:dyDescent="0.25">
      <c r="B9" s="1">
        <v>2</v>
      </c>
      <c r="C9" s="47">
        <v>0</v>
      </c>
      <c r="D9" s="47">
        <v>-1</v>
      </c>
      <c r="E9" s="41">
        <v>1</v>
      </c>
      <c r="F9" s="1"/>
      <c r="G9" s="3" t="s">
        <v>2</v>
      </c>
      <c r="H9" s="45">
        <v>1.5</v>
      </c>
      <c r="I9" s="45">
        <v>1.5</v>
      </c>
      <c r="J9" s="46">
        <v>1.65</v>
      </c>
      <c r="L9" s="1">
        <v>2</v>
      </c>
      <c r="M9" s="37">
        <f t="shared" si="3"/>
        <v>0.8125</v>
      </c>
      <c r="N9" s="37">
        <f t="shared" si="4"/>
        <v>0.5</v>
      </c>
      <c r="O9" s="38">
        <f t="shared" si="5"/>
        <v>1.65</v>
      </c>
      <c r="Q9" s="106"/>
      <c r="R9" s="107"/>
      <c r="S9" s="107"/>
      <c r="T9" s="107"/>
      <c r="U9" s="107"/>
      <c r="V9" s="108"/>
    </row>
    <row r="10" spans="2:22" x14ac:dyDescent="0.25">
      <c r="B10" s="1">
        <v>3</v>
      </c>
      <c r="C10" s="47">
        <v>0</v>
      </c>
      <c r="D10" s="47">
        <v>1</v>
      </c>
      <c r="E10" s="41">
        <v>1</v>
      </c>
      <c r="F10" s="1"/>
      <c r="G10" s="23" t="s">
        <v>3</v>
      </c>
      <c r="H10" s="37">
        <f>H9-H8</f>
        <v>1.375</v>
      </c>
      <c r="I10" s="37">
        <f>I9-I8</f>
        <v>1</v>
      </c>
      <c r="J10" s="38">
        <f>J9-J8</f>
        <v>1.1499999999999999</v>
      </c>
      <c r="L10" s="1">
        <v>3</v>
      </c>
      <c r="M10" s="37">
        <f t="shared" si="3"/>
        <v>0.8125</v>
      </c>
      <c r="N10" s="37">
        <f t="shared" si="4"/>
        <v>1.5</v>
      </c>
      <c r="O10" s="38">
        <f t="shared" si="5"/>
        <v>1.65</v>
      </c>
      <c r="Q10" s="106"/>
      <c r="R10" s="107"/>
      <c r="S10" s="107"/>
      <c r="T10" s="107"/>
      <c r="U10" s="107"/>
      <c r="V10" s="108"/>
    </row>
    <row r="11" spans="2:22" x14ac:dyDescent="0.25">
      <c r="B11" s="1">
        <v>4</v>
      </c>
      <c r="C11" s="47">
        <v>-1</v>
      </c>
      <c r="D11" s="47">
        <v>-1</v>
      </c>
      <c r="E11" s="41">
        <v>-1</v>
      </c>
      <c r="F11" s="1"/>
      <c r="G11" s="24" t="s">
        <v>4</v>
      </c>
      <c r="H11" s="44">
        <f>AVERAGE(H8:H9)</f>
        <v>0.8125</v>
      </c>
      <c r="I11" s="44">
        <f>AVERAGE(I8:I9)</f>
        <v>1</v>
      </c>
      <c r="J11" s="26">
        <f>AVERAGE(J8:J9)</f>
        <v>1.075</v>
      </c>
      <c r="L11" s="1">
        <v>4</v>
      </c>
      <c r="M11" s="37">
        <f t="shared" si="3"/>
        <v>0.125</v>
      </c>
      <c r="N11" s="37">
        <f t="shared" si="4"/>
        <v>0.5</v>
      </c>
      <c r="O11" s="38">
        <f t="shared" si="5"/>
        <v>0.5</v>
      </c>
      <c r="Q11" s="106"/>
      <c r="R11" s="107"/>
      <c r="S11" s="107"/>
      <c r="T11" s="107"/>
      <c r="U11" s="107"/>
      <c r="V11" s="108"/>
    </row>
    <row r="12" spans="2:22" x14ac:dyDescent="0.25">
      <c r="B12" s="1">
        <v>5</v>
      </c>
      <c r="C12" s="47">
        <v>0</v>
      </c>
      <c r="D12" s="47">
        <v>0</v>
      </c>
      <c r="E12" s="41">
        <v>-0.5</v>
      </c>
      <c r="F12" s="1"/>
      <c r="G12" s="1"/>
      <c r="H12" s="1"/>
      <c r="I12" s="1"/>
      <c r="J12" s="1"/>
      <c r="L12" s="1">
        <v>5</v>
      </c>
      <c r="M12" s="37">
        <f t="shared" si="3"/>
        <v>0.8125</v>
      </c>
      <c r="N12" s="37">
        <f t="shared" si="4"/>
        <v>1</v>
      </c>
      <c r="O12" s="38">
        <f t="shared" si="5"/>
        <v>0.78749999999999998</v>
      </c>
      <c r="Q12" s="106"/>
      <c r="R12" s="107"/>
      <c r="S12" s="107"/>
      <c r="T12" s="107"/>
      <c r="U12" s="107"/>
      <c r="V12" s="108"/>
    </row>
    <row r="13" spans="2:22" x14ac:dyDescent="0.25">
      <c r="B13" s="1">
        <v>6</v>
      </c>
      <c r="C13" s="47">
        <v>1</v>
      </c>
      <c r="D13" s="47">
        <v>0</v>
      </c>
      <c r="E13" s="41">
        <v>1</v>
      </c>
      <c r="F13" s="1"/>
      <c r="G13" s="1"/>
      <c r="H13" s="1"/>
      <c r="I13" s="1"/>
      <c r="J13" s="1"/>
      <c r="L13" s="1">
        <v>6</v>
      </c>
      <c r="M13" s="37">
        <f t="shared" si="3"/>
        <v>1.5</v>
      </c>
      <c r="N13" s="37">
        <f t="shared" si="4"/>
        <v>1</v>
      </c>
      <c r="O13" s="38">
        <f t="shared" si="5"/>
        <v>1.65</v>
      </c>
      <c r="Q13" s="106"/>
      <c r="R13" s="107"/>
      <c r="S13" s="107"/>
      <c r="T13" s="107"/>
      <c r="U13" s="107"/>
      <c r="V13" s="108"/>
    </row>
    <row r="14" spans="2:22" x14ac:dyDescent="0.25">
      <c r="B14" s="1">
        <v>7</v>
      </c>
      <c r="C14" s="47">
        <v>1</v>
      </c>
      <c r="D14" s="47">
        <v>-1</v>
      </c>
      <c r="E14" s="41">
        <v>-1</v>
      </c>
      <c r="F14" s="1"/>
      <c r="G14" s="1"/>
      <c r="H14" s="1"/>
      <c r="I14" s="1"/>
      <c r="L14" s="1">
        <v>7</v>
      </c>
      <c r="M14" s="37">
        <f t="shared" si="3"/>
        <v>1.5</v>
      </c>
      <c r="N14" s="37">
        <f t="shared" si="4"/>
        <v>0.5</v>
      </c>
      <c r="O14" s="38">
        <f t="shared" si="5"/>
        <v>0.5</v>
      </c>
      <c r="Q14" s="106"/>
      <c r="R14" s="107"/>
      <c r="S14" s="107"/>
      <c r="T14" s="107"/>
      <c r="U14" s="107"/>
      <c r="V14" s="108"/>
    </row>
    <row r="15" spans="2:22" x14ac:dyDescent="0.25">
      <c r="B15" s="1">
        <v>8</v>
      </c>
      <c r="C15" s="47">
        <v>1</v>
      </c>
      <c r="D15" s="47">
        <v>1</v>
      </c>
      <c r="E15" s="41">
        <v>-1</v>
      </c>
      <c r="F15" s="1"/>
      <c r="G15" s="1"/>
      <c r="H15" s="1"/>
      <c r="I15" s="1"/>
      <c r="L15" s="1">
        <v>8</v>
      </c>
      <c r="M15" s="37">
        <f t="shared" si="3"/>
        <v>1.5</v>
      </c>
      <c r="N15" s="37">
        <f t="shared" si="4"/>
        <v>1.5</v>
      </c>
      <c r="O15" s="38">
        <f t="shared" si="5"/>
        <v>0.5</v>
      </c>
      <c r="Q15" s="106"/>
      <c r="R15" s="107"/>
      <c r="S15" s="107"/>
      <c r="T15" s="107"/>
      <c r="U15" s="107"/>
      <c r="V15" s="108"/>
    </row>
    <row r="16" spans="2:22" x14ac:dyDescent="0.25">
      <c r="B16" s="1">
        <v>9</v>
      </c>
      <c r="C16" s="47">
        <v>-1</v>
      </c>
      <c r="D16" s="47">
        <v>0</v>
      </c>
      <c r="E16" s="41">
        <v>1</v>
      </c>
      <c r="F16" s="1"/>
      <c r="G16" s="1"/>
      <c r="H16" s="1"/>
      <c r="I16" s="1"/>
      <c r="L16" s="1">
        <v>9</v>
      </c>
      <c r="M16" s="37">
        <f t="shared" si="3"/>
        <v>0.125</v>
      </c>
      <c r="N16" s="37">
        <f t="shared" si="4"/>
        <v>1</v>
      </c>
      <c r="O16" s="38">
        <f t="shared" si="5"/>
        <v>1.65</v>
      </c>
      <c r="Q16" s="106"/>
      <c r="R16" s="107"/>
      <c r="S16" s="107"/>
      <c r="T16" s="107"/>
      <c r="U16" s="107"/>
      <c r="V16" s="108"/>
    </row>
    <row r="17" spans="2:22" x14ac:dyDescent="0.25">
      <c r="B17" s="1">
        <v>10</v>
      </c>
      <c r="C17" s="47">
        <v>1</v>
      </c>
      <c r="D17" s="47">
        <v>1</v>
      </c>
      <c r="E17" s="41">
        <v>1</v>
      </c>
      <c r="F17" s="1"/>
      <c r="G17" s="1"/>
      <c r="H17" s="1"/>
      <c r="I17" s="1"/>
      <c r="L17" s="1">
        <v>10</v>
      </c>
      <c r="M17" s="37">
        <f t="shared" si="3"/>
        <v>1.5</v>
      </c>
      <c r="N17" s="37">
        <f t="shared" si="4"/>
        <v>1.5</v>
      </c>
      <c r="O17" s="38">
        <f t="shared" si="5"/>
        <v>1.65</v>
      </c>
      <c r="Q17" s="106"/>
      <c r="R17" s="107"/>
      <c r="S17" s="107"/>
      <c r="T17" s="107"/>
      <c r="U17" s="107"/>
      <c r="V17" s="108"/>
    </row>
    <row r="18" spans="2:22" x14ac:dyDescent="0.25">
      <c r="B18" s="1">
        <v>11</v>
      </c>
      <c r="C18" s="47">
        <v>0</v>
      </c>
      <c r="D18" s="47">
        <v>0</v>
      </c>
      <c r="E18" s="41">
        <v>-0.5</v>
      </c>
      <c r="F18" s="1"/>
      <c r="G18" s="1"/>
      <c r="H18" s="1"/>
      <c r="I18" s="1"/>
      <c r="L18" s="1">
        <v>11</v>
      </c>
      <c r="M18" s="37">
        <f t="shared" si="3"/>
        <v>0.8125</v>
      </c>
      <c r="N18" s="37">
        <f t="shared" si="4"/>
        <v>1</v>
      </c>
      <c r="O18" s="38">
        <f t="shared" si="5"/>
        <v>0.78749999999999998</v>
      </c>
      <c r="Q18" s="106"/>
      <c r="R18" s="107"/>
      <c r="S18" s="107"/>
      <c r="T18" s="107"/>
      <c r="U18" s="107"/>
      <c r="V18" s="108"/>
    </row>
    <row r="19" spans="2:22" x14ac:dyDescent="0.25">
      <c r="B19" s="1">
        <v>12</v>
      </c>
      <c r="C19" s="47">
        <v>0</v>
      </c>
      <c r="D19" s="47">
        <v>-1</v>
      </c>
      <c r="E19" s="41">
        <v>-1</v>
      </c>
      <c r="F19" s="1"/>
      <c r="G19" s="1"/>
      <c r="H19" s="1"/>
      <c r="I19" s="1"/>
      <c r="L19" s="1">
        <v>12</v>
      </c>
      <c r="M19" s="37">
        <f t="shared" si="3"/>
        <v>0.8125</v>
      </c>
      <c r="N19" s="37">
        <f t="shared" si="4"/>
        <v>0.5</v>
      </c>
      <c r="O19" s="38">
        <f t="shared" si="5"/>
        <v>0.5</v>
      </c>
      <c r="Q19" s="106"/>
      <c r="R19" s="107"/>
      <c r="S19" s="107"/>
      <c r="T19" s="107"/>
      <c r="U19" s="107"/>
      <c r="V19" s="108"/>
    </row>
    <row r="20" spans="2:22" ht="15.75" thickBot="1" x14ac:dyDescent="0.3">
      <c r="B20" s="1">
        <v>13</v>
      </c>
      <c r="C20" s="47">
        <v>-1</v>
      </c>
      <c r="D20" s="47">
        <v>1</v>
      </c>
      <c r="E20" s="41">
        <v>-1</v>
      </c>
      <c r="F20" s="1"/>
      <c r="G20" s="1"/>
      <c r="H20" s="1"/>
      <c r="I20" s="1"/>
      <c r="L20" s="1">
        <v>13</v>
      </c>
      <c r="M20" s="37">
        <f t="shared" si="3"/>
        <v>0.125</v>
      </c>
      <c r="N20" s="37">
        <f t="shared" si="4"/>
        <v>1.5</v>
      </c>
      <c r="O20" s="38">
        <f t="shared" si="5"/>
        <v>0.5</v>
      </c>
      <c r="Q20" s="109"/>
      <c r="R20" s="110"/>
      <c r="S20" s="110"/>
      <c r="T20" s="110"/>
      <c r="U20" s="110"/>
      <c r="V20" s="111"/>
    </row>
    <row r="21" spans="2:22" ht="15.75" thickTop="1" x14ac:dyDescent="0.25">
      <c r="B21" s="1">
        <v>14</v>
      </c>
      <c r="C21" s="47">
        <v>-1</v>
      </c>
      <c r="D21" s="47">
        <v>-1</v>
      </c>
      <c r="E21" s="41">
        <v>0</v>
      </c>
      <c r="F21" s="1"/>
      <c r="G21" s="1"/>
      <c r="H21" s="1"/>
      <c r="I21" s="1"/>
      <c r="L21" s="1">
        <v>14</v>
      </c>
      <c r="M21" s="37">
        <f t="shared" si="3"/>
        <v>0.125</v>
      </c>
      <c r="N21" s="37">
        <f t="shared" si="4"/>
        <v>0.5</v>
      </c>
      <c r="O21" s="38">
        <f t="shared" si="5"/>
        <v>1.075</v>
      </c>
    </row>
    <row r="22" spans="2:22" x14ac:dyDescent="0.25">
      <c r="B22" s="1">
        <v>15</v>
      </c>
      <c r="C22" s="47">
        <v>-1</v>
      </c>
      <c r="D22" s="47">
        <v>-1</v>
      </c>
      <c r="E22" s="41">
        <v>0</v>
      </c>
      <c r="F22" s="1"/>
      <c r="G22" s="1"/>
      <c r="H22" s="1"/>
      <c r="I22" s="1"/>
      <c r="L22" s="1">
        <v>15</v>
      </c>
      <c r="M22" s="37">
        <f t="shared" si="3"/>
        <v>0.125</v>
      </c>
      <c r="N22" s="37">
        <f t="shared" si="4"/>
        <v>0.5</v>
      </c>
      <c r="O22" s="38">
        <f t="shared" si="5"/>
        <v>1.075</v>
      </c>
    </row>
    <row r="23" spans="2:22" x14ac:dyDescent="0.25">
      <c r="B23" s="1">
        <v>16</v>
      </c>
      <c r="C23" s="47">
        <v>1</v>
      </c>
      <c r="D23" s="47">
        <v>1</v>
      </c>
      <c r="E23" s="41">
        <v>-1</v>
      </c>
      <c r="F23" s="1"/>
      <c r="G23" s="1"/>
      <c r="H23" s="1"/>
      <c r="I23" s="1"/>
      <c r="L23" s="1">
        <v>16</v>
      </c>
      <c r="M23" s="37">
        <f t="shared" si="3"/>
        <v>1.5</v>
      </c>
      <c r="N23" s="37">
        <f t="shared" si="4"/>
        <v>1.5</v>
      </c>
      <c r="O23" s="38">
        <f t="shared" si="5"/>
        <v>0.5</v>
      </c>
    </row>
    <row r="24" spans="2:22" x14ac:dyDescent="0.25">
      <c r="B24" s="1">
        <v>17</v>
      </c>
      <c r="C24" s="47">
        <v>1</v>
      </c>
      <c r="D24" s="47">
        <v>-1</v>
      </c>
      <c r="E24" s="41">
        <v>-1</v>
      </c>
      <c r="F24" s="1"/>
      <c r="G24" s="1"/>
      <c r="H24" s="1"/>
      <c r="I24" s="1"/>
      <c r="L24" s="1">
        <v>17</v>
      </c>
      <c r="M24" s="37">
        <f t="shared" si="3"/>
        <v>1.5</v>
      </c>
      <c r="N24" s="37">
        <f t="shared" si="4"/>
        <v>0.5</v>
      </c>
      <c r="O24" s="38">
        <f t="shared" si="5"/>
        <v>0.5</v>
      </c>
    </row>
    <row r="25" spans="2:22" x14ac:dyDescent="0.25">
      <c r="B25" s="1">
        <v>18</v>
      </c>
      <c r="C25" s="47">
        <v>-1</v>
      </c>
      <c r="D25" s="47">
        <v>0</v>
      </c>
      <c r="E25" s="41">
        <v>-1</v>
      </c>
      <c r="F25" s="1"/>
      <c r="G25" s="1"/>
      <c r="H25" s="1"/>
      <c r="I25" s="1"/>
      <c r="L25" s="1">
        <v>18</v>
      </c>
      <c r="M25" s="37">
        <f t="shared" si="3"/>
        <v>0.125</v>
      </c>
      <c r="N25" s="37">
        <f t="shared" si="4"/>
        <v>1</v>
      </c>
      <c r="O25" s="38">
        <f t="shared" si="5"/>
        <v>0.5</v>
      </c>
    </row>
    <row r="26" spans="2:22" x14ac:dyDescent="0.25">
      <c r="B26" s="1">
        <v>19</v>
      </c>
      <c r="C26" s="47">
        <v>1</v>
      </c>
      <c r="D26" s="47">
        <v>-1</v>
      </c>
      <c r="E26" s="41">
        <v>1</v>
      </c>
      <c r="F26" s="1"/>
      <c r="G26" s="1"/>
      <c r="H26" s="1"/>
      <c r="I26" s="1"/>
      <c r="L26" s="1">
        <v>19</v>
      </c>
      <c r="M26" s="37">
        <f t="shared" si="3"/>
        <v>1.5</v>
      </c>
      <c r="N26" s="37">
        <f t="shared" si="4"/>
        <v>0.5</v>
      </c>
      <c r="O26" s="38">
        <f t="shared" si="5"/>
        <v>1.65</v>
      </c>
    </row>
    <row r="27" spans="2:22" x14ac:dyDescent="0.25">
      <c r="B27" s="1">
        <v>20</v>
      </c>
      <c r="C27" s="49">
        <v>-1</v>
      </c>
      <c r="D27" s="49">
        <v>1</v>
      </c>
      <c r="E27" s="42">
        <v>1</v>
      </c>
      <c r="F27" s="1"/>
      <c r="G27" s="1"/>
      <c r="H27" s="1"/>
      <c r="I27" s="1"/>
      <c r="L27" s="1">
        <v>20</v>
      </c>
      <c r="M27" s="39">
        <f t="shared" si="3"/>
        <v>0.125</v>
      </c>
      <c r="N27" s="39">
        <f t="shared" si="4"/>
        <v>1.5</v>
      </c>
      <c r="O27" s="40">
        <f t="shared" si="5"/>
        <v>1.65</v>
      </c>
    </row>
    <row r="28" spans="2:22" x14ac:dyDescent="0.25">
      <c r="B28" s="1"/>
      <c r="C28" s="4"/>
      <c r="D28" s="4"/>
      <c r="E28" s="4"/>
      <c r="F28" s="1"/>
      <c r="G28" s="1"/>
      <c r="H28" s="1"/>
      <c r="I28" s="1"/>
      <c r="L28" s="1"/>
      <c r="M28" s="9"/>
      <c r="N28" s="9"/>
      <c r="O28" s="1"/>
    </row>
    <row r="29" spans="2:22" ht="15.75" thickBot="1" x14ac:dyDescent="0.3">
      <c r="L29" s="14" t="s">
        <v>24</v>
      </c>
      <c r="M29" s="15">
        <v>500</v>
      </c>
      <c r="N29" s="1" t="s">
        <v>21</v>
      </c>
      <c r="O29" s="1"/>
    </row>
    <row r="30" spans="2:22" ht="55.5" customHeight="1" thickBot="1" x14ac:dyDescent="0.3">
      <c r="L30" s="99" t="s">
        <v>0</v>
      </c>
      <c r="M30" s="99" t="s">
        <v>22</v>
      </c>
      <c r="N30" s="99"/>
      <c r="O30" s="99"/>
      <c r="Q30" s="20" t="s">
        <v>20</v>
      </c>
      <c r="R30" s="59" t="s">
        <v>25</v>
      </c>
    </row>
    <row r="31" spans="2:22" ht="15.75" thickBot="1" x14ac:dyDescent="0.3">
      <c r="L31" s="99"/>
      <c r="M31" s="6" t="str">
        <f>H3</f>
        <v>I</v>
      </c>
      <c r="N31" s="8" t="str">
        <f t="shared" ref="N31:O31" si="6">I3</f>
        <v>II</v>
      </c>
      <c r="O31" s="8" t="str">
        <f t="shared" si="6"/>
        <v>III</v>
      </c>
      <c r="Q31" s="28" t="s">
        <v>7</v>
      </c>
      <c r="R31" s="33">
        <v>100</v>
      </c>
    </row>
    <row r="32" spans="2:22" x14ac:dyDescent="0.25">
      <c r="L32" s="1">
        <v>1</v>
      </c>
      <c r="M32" s="29">
        <f>M8/$H$4*$M$29</f>
        <v>0.625</v>
      </c>
      <c r="N32" s="29">
        <f>N8/$I$4*$M$29</f>
        <v>15</v>
      </c>
      <c r="O32" s="29">
        <f>O8/$J$4*$M$29</f>
        <v>25</v>
      </c>
      <c r="Q32" s="41" t="s">
        <v>8</v>
      </c>
      <c r="R32" s="48">
        <v>200</v>
      </c>
    </row>
    <row r="33" spans="12:18" x14ac:dyDescent="0.25">
      <c r="L33" s="1">
        <v>2</v>
      </c>
      <c r="M33" s="47">
        <f>M9/$H$4*$M$29</f>
        <v>4.0625</v>
      </c>
      <c r="N33" s="47">
        <f>N9/$I$4*$M$29</f>
        <v>5</v>
      </c>
      <c r="O33" s="47">
        <f>O9/$J$4*$M$29</f>
        <v>82.499999999999986</v>
      </c>
      <c r="Q33" s="41" t="s">
        <v>9</v>
      </c>
      <c r="R33" s="48">
        <v>1000</v>
      </c>
    </row>
    <row r="34" spans="12:18" x14ac:dyDescent="0.25">
      <c r="L34" s="1">
        <v>3</v>
      </c>
      <c r="M34" s="47">
        <f t="shared" ref="M34:M51" si="7">M10/$H$4*$M$29</f>
        <v>4.0625</v>
      </c>
      <c r="N34" s="47">
        <f t="shared" ref="N34:N51" si="8">N10/$I$4*$M$29</f>
        <v>15</v>
      </c>
      <c r="O34" s="47">
        <f t="shared" ref="O34:O51" si="9">O10/$J$4*$M$29</f>
        <v>82.499999999999986</v>
      </c>
      <c r="Q34" s="41" t="s">
        <v>10</v>
      </c>
      <c r="R34" s="48">
        <v>100</v>
      </c>
    </row>
    <row r="35" spans="12:18" x14ac:dyDescent="0.25">
      <c r="L35" s="1">
        <v>4</v>
      </c>
      <c r="M35" s="47">
        <f t="shared" si="7"/>
        <v>0.625</v>
      </c>
      <c r="N35" s="47">
        <f t="shared" si="8"/>
        <v>5</v>
      </c>
      <c r="O35" s="47">
        <f t="shared" si="9"/>
        <v>25</v>
      </c>
      <c r="Q35" s="41" t="s">
        <v>16</v>
      </c>
      <c r="R35" s="48">
        <v>100</v>
      </c>
    </row>
    <row r="36" spans="12:18" x14ac:dyDescent="0.25">
      <c r="L36" s="1">
        <v>5</v>
      </c>
      <c r="M36" s="47">
        <f t="shared" si="7"/>
        <v>4.0625</v>
      </c>
      <c r="N36" s="47">
        <f t="shared" si="8"/>
        <v>10</v>
      </c>
      <c r="O36" s="47">
        <f t="shared" si="9"/>
        <v>39.375</v>
      </c>
      <c r="Q36" s="42" t="s">
        <v>17</v>
      </c>
      <c r="R36" s="50">
        <v>1000</v>
      </c>
    </row>
    <row r="37" spans="12:18" x14ac:dyDescent="0.25">
      <c r="L37" s="1">
        <v>6</v>
      </c>
      <c r="M37" s="47">
        <f t="shared" si="7"/>
        <v>7.5</v>
      </c>
      <c r="N37" s="47">
        <f t="shared" si="8"/>
        <v>10</v>
      </c>
      <c r="O37" s="47">
        <f t="shared" si="9"/>
        <v>82.499999999999986</v>
      </c>
    </row>
    <row r="38" spans="12:18" x14ac:dyDescent="0.25">
      <c r="L38" s="1">
        <v>7</v>
      </c>
      <c r="M38" s="47">
        <f t="shared" si="7"/>
        <v>7.5</v>
      </c>
      <c r="N38" s="47">
        <f t="shared" si="8"/>
        <v>5</v>
      </c>
      <c r="O38" s="47">
        <f t="shared" si="9"/>
        <v>25</v>
      </c>
    </row>
    <row r="39" spans="12:18" x14ac:dyDescent="0.25">
      <c r="L39" s="1">
        <v>8</v>
      </c>
      <c r="M39" s="47">
        <f t="shared" si="7"/>
        <v>7.5</v>
      </c>
      <c r="N39" s="47">
        <f t="shared" si="8"/>
        <v>15</v>
      </c>
      <c r="O39" s="47">
        <f t="shared" si="9"/>
        <v>25</v>
      </c>
    </row>
    <row r="40" spans="12:18" x14ac:dyDescent="0.25">
      <c r="L40" s="1">
        <v>9</v>
      </c>
      <c r="M40" s="47">
        <f t="shared" si="7"/>
        <v>0.625</v>
      </c>
      <c r="N40" s="47">
        <f t="shared" si="8"/>
        <v>10</v>
      </c>
      <c r="O40" s="47">
        <f t="shared" si="9"/>
        <v>82.499999999999986</v>
      </c>
    </row>
    <row r="41" spans="12:18" x14ac:dyDescent="0.25">
      <c r="L41" s="1">
        <v>10</v>
      </c>
      <c r="M41" s="47">
        <f t="shared" si="7"/>
        <v>7.5</v>
      </c>
      <c r="N41" s="47">
        <f t="shared" si="8"/>
        <v>15</v>
      </c>
      <c r="O41" s="47">
        <f t="shared" si="9"/>
        <v>82.499999999999986</v>
      </c>
    </row>
    <row r="42" spans="12:18" x14ac:dyDescent="0.25">
      <c r="L42" s="1">
        <v>11</v>
      </c>
      <c r="M42" s="47">
        <f t="shared" si="7"/>
        <v>4.0625</v>
      </c>
      <c r="N42" s="47">
        <f t="shared" si="8"/>
        <v>10</v>
      </c>
      <c r="O42" s="47">
        <f t="shared" si="9"/>
        <v>39.375</v>
      </c>
    </row>
    <row r="43" spans="12:18" x14ac:dyDescent="0.25">
      <c r="L43" s="1">
        <v>12</v>
      </c>
      <c r="M43" s="47">
        <f t="shared" si="7"/>
        <v>4.0625</v>
      </c>
      <c r="N43" s="47">
        <f t="shared" si="8"/>
        <v>5</v>
      </c>
      <c r="O43" s="47">
        <f t="shared" si="9"/>
        <v>25</v>
      </c>
    </row>
    <row r="44" spans="12:18" x14ac:dyDescent="0.25">
      <c r="L44" s="1">
        <v>13</v>
      </c>
      <c r="M44" s="47">
        <f t="shared" si="7"/>
        <v>0.625</v>
      </c>
      <c r="N44" s="47">
        <f t="shared" si="8"/>
        <v>15</v>
      </c>
      <c r="O44" s="47">
        <f t="shared" si="9"/>
        <v>25</v>
      </c>
    </row>
    <row r="45" spans="12:18" x14ac:dyDescent="0.25">
      <c r="L45" s="1">
        <v>14</v>
      </c>
      <c r="M45" s="47">
        <f t="shared" si="7"/>
        <v>0.625</v>
      </c>
      <c r="N45" s="47">
        <f t="shared" si="8"/>
        <v>5</v>
      </c>
      <c r="O45" s="47">
        <f t="shared" si="9"/>
        <v>53.75</v>
      </c>
    </row>
    <row r="46" spans="12:18" x14ac:dyDescent="0.25">
      <c r="L46" s="1">
        <v>15</v>
      </c>
      <c r="M46" s="47">
        <f t="shared" si="7"/>
        <v>0.625</v>
      </c>
      <c r="N46" s="47">
        <f t="shared" si="8"/>
        <v>5</v>
      </c>
      <c r="O46" s="47">
        <f t="shared" si="9"/>
        <v>53.75</v>
      </c>
    </row>
    <row r="47" spans="12:18" x14ac:dyDescent="0.25">
      <c r="L47" s="1">
        <v>16</v>
      </c>
      <c r="M47" s="47">
        <f t="shared" si="7"/>
        <v>7.5</v>
      </c>
      <c r="N47" s="47">
        <f t="shared" si="8"/>
        <v>15</v>
      </c>
      <c r="O47" s="47">
        <f t="shared" si="9"/>
        <v>25</v>
      </c>
    </row>
    <row r="48" spans="12:18" x14ac:dyDescent="0.25">
      <c r="L48" s="1">
        <v>17</v>
      </c>
      <c r="M48" s="47">
        <f t="shared" si="7"/>
        <v>7.5</v>
      </c>
      <c r="N48" s="47">
        <f t="shared" si="8"/>
        <v>5</v>
      </c>
      <c r="O48" s="47">
        <f t="shared" si="9"/>
        <v>25</v>
      </c>
    </row>
    <row r="49" spans="11:15" x14ac:dyDescent="0.25">
      <c r="L49" s="1">
        <v>18</v>
      </c>
      <c r="M49" s="47">
        <f t="shared" si="7"/>
        <v>0.625</v>
      </c>
      <c r="N49" s="47">
        <f t="shared" si="8"/>
        <v>10</v>
      </c>
      <c r="O49" s="47">
        <f t="shared" si="9"/>
        <v>25</v>
      </c>
    </row>
    <row r="50" spans="11:15" x14ac:dyDescent="0.25">
      <c r="L50" s="1">
        <v>19</v>
      </c>
      <c r="M50" s="47">
        <f t="shared" si="7"/>
        <v>7.5</v>
      </c>
      <c r="N50" s="47">
        <f t="shared" si="8"/>
        <v>5</v>
      </c>
      <c r="O50" s="47">
        <f t="shared" si="9"/>
        <v>82.499999999999986</v>
      </c>
    </row>
    <row r="51" spans="11:15" x14ac:dyDescent="0.25">
      <c r="L51" s="1">
        <v>20</v>
      </c>
      <c r="M51" s="49">
        <f t="shared" si="7"/>
        <v>0.625</v>
      </c>
      <c r="N51" s="49">
        <f t="shared" si="8"/>
        <v>15</v>
      </c>
      <c r="O51" s="49">
        <f t="shared" si="9"/>
        <v>82.499999999999986</v>
      </c>
    </row>
    <row r="53" spans="11:15" x14ac:dyDescent="0.25">
      <c r="K53" s="98" t="s">
        <v>23</v>
      </c>
      <c r="L53" s="98"/>
      <c r="M53" s="113">
        <f>SUM(M32:M51)</f>
        <v>77.8125</v>
      </c>
      <c r="N53" s="114">
        <f>SUM(N32:N51)</f>
        <v>195</v>
      </c>
      <c r="O53" s="114">
        <f>SUM(O32:O51)</f>
        <v>988.74999999999989</v>
      </c>
    </row>
    <row r="54" spans="11:15" x14ac:dyDescent="0.25">
      <c r="K54" s="98"/>
      <c r="L54" s="98"/>
      <c r="M54" s="113"/>
      <c r="N54" s="114"/>
      <c r="O54" s="114"/>
    </row>
    <row r="55" spans="11:15" x14ac:dyDescent="0.25">
      <c r="L55" s="17" t="s">
        <v>25</v>
      </c>
      <c r="M55" s="60">
        <v>100</v>
      </c>
      <c r="N55" s="60">
        <v>200</v>
      </c>
      <c r="O55" s="60">
        <v>1000</v>
      </c>
    </row>
    <row r="56" spans="11:15" x14ac:dyDescent="0.25">
      <c r="L56" s="11"/>
      <c r="M56" s="11"/>
    </row>
    <row r="57" spans="11:15" x14ac:dyDescent="0.25">
      <c r="L57" s="11"/>
      <c r="M57" s="11"/>
    </row>
    <row r="58" spans="11:15" x14ac:dyDescent="0.25">
      <c r="L58" s="11"/>
      <c r="M58" s="11"/>
    </row>
    <row r="59" spans="11:15" x14ac:dyDescent="0.25">
      <c r="L59" s="11"/>
      <c r="M59" s="11"/>
    </row>
    <row r="60" spans="11:15" x14ac:dyDescent="0.25">
      <c r="L60" s="11"/>
      <c r="M60" s="11"/>
    </row>
  </sheetData>
  <mergeCells count="13">
    <mergeCell ref="M6:O6"/>
    <mergeCell ref="B6:B7"/>
    <mergeCell ref="C6:E6"/>
    <mergeCell ref="G6:G7"/>
    <mergeCell ref="H6:J6"/>
    <mergeCell ref="L6:L7"/>
    <mergeCell ref="M53:M54"/>
    <mergeCell ref="N53:N54"/>
    <mergeCell ref="O53:O54"/>
    <mergeCell ref="K53:L54"/>
    <mergeCell ref="Q8:V20"/>
    <mergeCell ref="M30:O30"/>
    <mergeCell ref="L30:L3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65"/>
  <sheetViews>
    <sheetView topLeftCell="A37" workbookViewId="0">
      <selection activeCell="T8" sqref="T8:Y20"/>
    </sheetView>
  </sheetViews>
  <sheetFormatPr defaultRowHeight="15" x14ac:dyDescent="0.25"/>
  <cols>
    <col min="9" max="10" width="10.28515625" customWidth="1"/>
    <col min="20" max="20" width="10.42578125" customWidth="1"/>
    <col min="21" max="21" width="23.28515625" customWidth="1"/>
    <col min="23" max="23" width="6.28515625" customWidth="1"/>
    <col min="24" max="24" width="5.42578125" customWidth="1"/>
  </cols>
  <sheetData>
    <row r="1" spans="2:25" ht="18.75" x14ac:dyDescent="0.3">
      <c r="B1" s="19" t="s">
        <v>35</v>
      </c>
    </row>
    <row r="3" spans="2:25" x14ac:dyDescent="0.25">
      <c r="H3" s="70" t="s">
        <v>20</v>
      </c>
      <c r="I3" s="72" t="s">
        <v>7</v>
      </c>
      <c r="J3" s="72" t="s">
        <v>8</v>
      </c>
      <c r="K3" s="72" t="s">
        <v>9</v>
      </c>
      <c r="L3" s="71" t="s">
        <v>10</v>
      </c>
      <c r="N3" t="s">
        <v>34</v>
      </c>
    </row>
    <row r="4" spans="2:25" ht="15.75" x14ac:dyDescent="0.25">
      <c r="B4" s="22" t="s">
        <v>5</v>
      </c>
      <c r="C4" s="22"/>
      <c r="H4" s="51" t="s">
        <v>19</v>
      </c>
      <c r="I4" s="69">
        <v>100</v>
      </c>
      <c r="J4" s="69">
        <v>50</v>
      </c>
      <c r="K4" s="69">
        <v>10</v>
      </c>
      <c r="L4" s="55">
        <v>100</v>
      </c>
      <c r="N4" s="22" t="s">
        <v>6</v>
      </c>
      <c r="O4" s="22"/>
    </row>
    <row r="5" spans="2:25" ht="15.75" thickBot="1" x14ac:dyDescent="0.3"/>
    <row r="6" spans="2:25" ht="30" customHeight="1" thickBot="1" x14ac:dyDescent="0.3">
      <c r="B6" s="99" t="s">
        <v>0</v>
      </c>
      <c r="C6" s="99" t="s">
        <v>12</v>
      </c>
      <c r="D6" s="99"/>
      <c r="E6" s="99"/>
      <c r="F6" s="99"/>
      <c r="G6" s="2"/>
      <c r="H6" s="99" t="s">
        <v>13</v>
      </c>
      <c r="I6" s="99" t="s">
        <v>14</v>
      </c>
      <c r="J6" s="99"/>
      <c r="K6" s="99"/>
      <c r="L6" s="99"/>
      <c r="N6" s="99" t="s">
        <v>0</v>
      </c>
      <c r="O6" s="99" t="s">
        <v>15</v>
      </c>
      <c r="P6" s="99"/>
      <c r="Q6" s="99"/>
      <c r="R6" s="99"/>
    </row>
    <row r="7" spans="2:25" ht="15.75" thickBot="1" x14ac:dyDescent="0.3">
      <c r="B7" s="99"/>
      <c r="C7" s="8" t="str">
        <f>I3</f>
        <v>I</v>
      </c>
      <c r="D7" s="8" t="str">
        <f>J3</f>
        <v>II</v>
      </c>
      <c r="E7" s="8" t="str">
        <f>K3</f>
        <v>III</v>
      </c>
      <c r="F7" s="8" t="str">
        <f>L3</f>
        <v>IV</v>
      </c>
      <c r="G7" s="2"/>
      <c r="H7" s="99"/>
      <c r="I7" s="8" t="str">
        <f>I3</f>
        <v>I</v>
      </c>
      <c r="J7" s="8" t="str">
        <f>J3</f>
        <v>II</v>
      </c>
      <c r="K7" s="8" t="str">
        <f>K3</f>
        <v>III</v>
      </c>
      <c r="L7" s="8" t="str">
        <f>L3</f>
        <v>IV</v>
      </c>
      <c r="N7" s="99"/>
      <c r="O7" s="8" t="str">
        <f>I3</f>
        <v>I</v>
      </c>
      <c r="P7" s="8" t="str">
        <f>J3</f>
        <v>II</v>
      </c>
      <c r="Q7" s="8" t="str">
        <f>K3</f>
        <v>III</v>
      </c>
      <c r="R7" s="10" t="str">
        <f>L3</f>
        <v>IV</v>
      </c>
    </row>
    <row r="8" spans="2:25" ht="15.75" thickTop="1" x14ac:dyDescent="0.25">
      <c r="B8" s="1">
        <v>1</v>
      </c>
      <c r="C8" s="61">
        <v>1</v>
      </c>
      <c r="D8" s="61">
        <v>0</v>
      </c>
      <c r="E8" s="61">
        <v>1</v>
      </c>
      <c r="F8" s="62">
        <v>1</v>
      </c>
      <c r="G8" s="1"/>
      <c r="H8" s="1" t="s">
        <v>1</v>
      </c>
      <c r="I8" s="43">
        <v>0.125</v>
      </c>
      <c r="J8" s="43">
        <v>0.5</v>
      </c>
      <c r="K8" s="43">
        <v>0.5</v>
      </c>
      <c r="L8" s="15">
        <v>0.5</v>
      </c>
      <c r="N8" s="1">
        <v>1</v>
      </c>
      <c r="O8" s="63">
        <f t="shared" ref="O8:O32" si="0">($I$10*C8+2*$I$11)*0.5</f>
        <v>1.5</v>
      </c>
      <c r="P8" s="63">
        <f t="shared" ref="P8:P32" si="1">($J$10*D8+2*$J$11)*0.5</f>
        <v>1</v>
      </c>
      <c r="Q8" s="63">
        <f t="shared" ref="Q8:Q32" si="2">($K$10*E8+2*$K$11)*0.5</f>
        <v>1.65</v>
      </c>
      <c r="R8" s="25">
        <f t="shared" ref="R8:R32" si="3">($L$10*F8+2*$L$11)*0.5</f>
        <v>2</v>
      </c>
      <c r="T8" s="103" t="s">
        <v>36</v>
      </c>
      <c r="U8" s="104"/>
      <c r="V8" s="104"/>
      <c r="W8" s="104"/>
      <c r="X8" s="104"/>
      <c r="Y8" s="105"/>
    </row>
    <row r="9" spans="2:25" x14ac:dyDescent="0.25">
      <c r="B9" s="1">
        <v>2</v>
      </c>
      <c r="C9" s="47">
        <v>-0.5</v>
      </c>
      <c r="D9" s="47">
        <v>0</v>
      </c>
      <c r="E9" s="47">
        <v>-0.5</v>
      </c>
      <c r="F9" s="48">
        <v>0.5</v>
      </c>
      <c r="G9" s="1"/>
      <c r="H9" s="3" t="s">
        <v>2</v>
      </c>
      <c r="I9" s="82">
        <v>1.5</v>
      </c>
      <c r="J9" s="82">
        <v>1.5</v>
      </c>
      <c r="K9" s="82">
        <v>1.65</v>
      </c>
      <c r="L9" s="83">
        <v>2</v>
      </c>
      <c r="N9" s="1">
        <v>2</v>
      </c>
      <c r="O9" s="37">
        <f t="shared" si="0"/>
        <v>0.46875</v>
      </c>
      <c r="P9" s="37">
        <f t="shared" si="1"/>
        <v>1</v>
      </c>
      <c r="Q9" s="37">
        <f t="shared" si="2"/>
        <v>0.78749999999999998</v>
      </c>
      <c r="R9" s="25">
        <f t="shared" si="3"/>
        <v>1.625</v>
      </c>
      <c r="T9" s="106"/>
      <c r="U9" s="107"/>
      <c r="V9" s="107"/>
      <c r="W9" s="107"/>
      <c r="X9" s="107"/>
      <c r="Y9" s="108"/>
    </row>
    <row r="10" spans="2:25" x14ac:dyDescent="0.25">
      <c r="B10" s="1">
        <v>3</v>
      </c>
      <c r="C10" s="47">
        <v>1</v>
      </c>
      <c r="D10" s="47">
        <v>-1</v>
      </c>
      <c r="E10" s="47">
        <v>0</v>
      </c>
      <c r="F10" s="48">
        <v>1</v>
      </c>
      <c r="G10" s="1"/>
      <c r="H10" s="23" t="s">
        <v>3</v>
      </c>
      <c r="I10" s="35">
        <f>I9-I8</f>
        <v>1.375</v>
      </c>
      <c r="J10" s="35">
        <f>J9-J8</f>
        <v>1</v>
      </c>
      <c r="K10" s="35">
        <f>K9-K8</f>
        <v>1.1499999999999999</v>
      </c>
      <c r="L10" s="36">
        <f>L9-L8</f>
        <v>1.5</v>
      </c>
      <c r="N10" s="1">
        <v>3</v>
      </c>
      <c r="O10" s="37">
        <f t="shared" si="0"/>
        <v>1.5</v>
      </c>
      <c r="P10" s="37">
        <f t="shared" si="1"/>
        <v>0.5</v>
      </c>
      <c r="Q10" s="37">
        <f t="shared" si="2"/>
        <v>1.075</v>
      </c>
      <c r="R10" s="25">
        <f t="shared" si="3"/>
        <v>2</v>
      </c>
      <c r="T10" s="106"/>
      <c r="U10" s="107"/>
      <c r="V10" s="107"/>
      <c r="W10" s="107"/>
      <c r="X10" s="107"/>
      <c r="Y10" s="108"/>
    </row>
    <row r="11" spans="2:25" x14ac:dyDescent="0.25">
      <c r="B11" s="1">
        <v>4</v>
      </c>
      <c r="C11" s="47">
        <v>0</v>
      </c>
      <c r="D11" s="47">
        <v>0</v>
      </c>
      <c r="E11" s="47">
        <v>0</v>
      </c>
      <c r="F11" s="48">
        <v>-0.5</v>
      </c>
      <c r="G11" s="1"/>
      <c r="H11" s="24" t="s">
        <v>4</v>
      </c>
      <c r="I11" s="44">
        <f>AVERAGE(I8:I9)</f>
        <v>0.8125</v>
      </c>
      <c r="J11" s="44">
        <f>AVERAGE(J8:J9)</f>
        <v>1</v>
      </c>
      <c r="K11" s="44">
        <f>AVERAGE(K8:K9)</f>
        <v>1.075</v>
      </c>
      <c r="L11" s="26">
        <f>AVERAGE(L8:L9)</f>
        <v>1.25</v>
      </c>
      <c r="N11" s="1">
        <v>4</v>
      </c>
      <c r="O11" s="37">
        <f t="shared" si="0"/>
        <v>0.8125</v>
      </c>
      <c r="P11" s="37">
        <f t="shared" si="1"/>
        <v>1</v>
      </c>
      <c r="Q11" s="37">
        <f t="shared" si="2"/>
        <v>1.075</v>
      </c>
      <c r="R11" s="25">
        <f t="shared" si="3"/>
        <v>0.875</v>
      </c>
      <c r="T11" s="106"/>
      <c r="U11" s="107"/>
      <c r="V11" s="107"/>
      <c r="W11" s="107"/>
      <c r="X11" s="107"/>
      <c r="Y11" s="108"/>
    </row>
    <row r="12" spans="2:25" x14ac:dyDescent="0.25">
      <c r="B12" s="1">
        <v>5</v>
      </c>
      <c r="C12" s="47">
        <v>0</v>
      </c>
      <c r="D12" s="47">
        <v>-1</v>
      </c>
      <c r="E12" s="47">
        <v>-1</v>
      </c>
      <c r="F12" s="48">
        <v>1</v>
      </c>
      <c r="G12" s="1"/>
      <c r="H12" s="1"/>
      <c r="I12" s="1"/>
      <c r="J12" s="1"/>
      <c r="K12" s="1"/>
      <c r="L12" s="1"/>
      <c r="N12" s="1">
        <v>5</v>
      </c>
      <c r="O12" s="37">
        <f t="shared" si="0"/>
        <v>0.8125</v>
      </c>
      <c r="P12" s="37">
        <f t="shared" si="1"/>
        <v>0.5</v>
      </c>
      <c r="Q12" s="37">
        <f t="shared" si="2"/>
        <v>0.5</v>
      </c>
      <c r="R12" s="25">
        <f t="shared" si="3"/>
        <v>2</v>
      </c>
      <c r="T12" s="106"/>
      <c r="U12" s="107"/>
      <c r="V12" s="107"/>
      <c r="W12" s="107"/>
      <c r="X12" s="107"/>
      <c r="Y12" s="108"/>
    </row>
    <row r="13" spans="2:25" ht="15.75" customHeight="1" x14ac:dyDescent="0.25">
      <c r="B13" s="1">
        <v>6</v>
      </c>
      <c r="C13" s="47">
        <v>1</v>
      </c>
      <c r="D13" s="47">
        <v>1</v>
      </c>
      <c r="E13" s="47">
        <v>-1</v>
      </c>
      <c r="F13" s="48">
        <v>0</v>
      </c>
      <c r="G13" s="1"/>
      <c r="H13" s="1"/>
      <c r="I13" s="1"/>
      <c r="J13" s="1"/>
      <c r="K13" s="1"/>
      <c r="L13" s="1"/>
      <c r="N13" s="1">
        <v>6</v>
      </c>
      <c r="O13" s="37">
        <f t="shared" si="0"/>
        <v>1.5</v>
      </c>
      <c r="P13" s="37">
        <f t="shared" si="1"/>
        <v>1.5</v>
      </c>
      <c r="Q13" s="37">
        <f t="shared" si="2"/>
        <v>0.5</v>
      </c>
      <c r="R13" s="25">
        <f t="shared" si="3"/>
        <v>1.25</v>
      </c>
      <c r="T13" s="106"/>
      <c r="U13" s="107"/>
      <c r="V13" s="107"/>
      <c r="W13" s="107"/>
      <c r="X13" s="107"/>
      <c r="Y13" s="108"/>
    </row>
    <row r="14" spans="2:25" ht="15" customHeight="1" x14ac:dyDescent="0.25">
      <c r="B14" s="1">
        <v>7</v>
      </c>
      <c r="C14" s="47">
        <v>1</v>
      </c>
      <c r="D14" s="47">
        <v>-1</v>
      </c>
      <c r="E14" s="47">
        <v>-1</v>
      </c>
      <c r="F14" s="48">
        <v>-1</v>
      </c>
      <c r="G14" s="1"/>
      <c r="H14" s="1"/>
      <c r="I14" s="1"/>
      <c r="J14" s="1"/>
      <c r="N14" s="1">
        <v>7</v>
      </c>
      <c r="O14" s="37">
        <f t="shared" si="0"/>
        <v>1.5</v>
      </c>
      <c r="P14" s="37">
        <f t="shared" si="1"/>
        <v>0.5</v>
      </c>
      <c r="Q14" s="37">
        <f t="shared" si="2"/>
        <v>0.5</v>
      </c>
      <c r="R14" s="25">
        <f t="shared" si="3"/>
        <v>0.5</v>
      </c>
      <c r="T14" s="106"/>
      <c r="U14" s="107"/>
      <c r="V14" s="107"/>
      <c r="W14" s="107"/>
      <c r="X14" s="107"/>
      <c r="Y14" s="108"/>
    </row>
    <row r="15" spans="2:25" ht="15" customHeight="1" x14ac:dyDescent="0.25">
      <c r="B15" s="1">
        <v>8</v>
      </c>
      <c r="C15" s="47">
        <v>1</v>
      </c>
      <c r="D15" s="47">
        <v>1</v>
      </c>
      <c r="E15" s="47">
        <v>0</v>
      </c>
      <c r="F15" s="48">
        <v>1</v>
      </c>
      <c r="G15" s="1"/>
      <c r="H15" s="1"/>
      <c r="I15" s="1"/>
      <c r="J15" s="1"/>
      <c r="N15" s="1">
        <v>8</v>
      </c>
      <c r="O15" s="37">
        <f t="shared" si="0"/>
        <v>1.5</v>
      </c>
      <c r="P15" s="37">
        <f t="shared" si="1"/>
        <v>1.5</v>
      </c>
      <c r="Q15" s="37">
        <f t="shared" si="2"/>
        <v>1.075</v>
      </c>
      <c r="R15" s="25">
        <f t="shared" si="3"/>
        <v>2</v>
      </c>
      <c r="T15" s="106"/>
      <c r="U15" s="107"/>
      <c r="V15" s="107"/>
      <c r="W15" s="107"/>
      <c r="X15" s="107"/>
      <c r="Y15" s="108"/>
    </row>
    <row r="16" spans="2:25" ht="15" customHeight="1" x14ac:dyDescent="0.25">
      <c r="B16" s="1">
        <v>9</v>
      </c>
      <c r="C16" s="47">
        <v>-1</v>
      </c>
      <c r="D16" s="47">
        <v>-1</v>
      </c>
      <c r="E16" s="47">
        <v>1</v>
      </c>
      <c r="F16" s="48">
        <v>-1</v>
      </c>
      <c r="G16" s="1"/>
      <c r="H16" s="1"/>
      <c r="I16" s="1"/>
      <c r="J16" s="1"/>
      <c r="N16" s="1">
        <v>9</v>
      </c>
      <c r="O16" s="37">
        <f t="shared" si="0"/>
        <v>0.125</v>
      </c>
      <c r="P16" s="37">
        <f t="shared" si="1"/>
        <v>0.5</v>
      </c>
      <c r="Q16" s="37">
        <f t="shared" si="2"/>
        <v>1.65</v>
      </c>
      <c r="R16" s="25">
        <f t="shared" si="3"/>
        <v>0.5</v>
      </c>
      <c r="T16" s="106"/>
      <c r="U16" s="107"/>
      <c r="V16" s="107"/>
      <c r="W16" s="107"/>
      <c r="X16" s="107"/>
      <c r="Y16" s="108"/>
    </row>
    <row r="17" spans="2:25" ht="15" customHeight="1" x14ac:dyDescent="0.25">
      <c r="B17" s="1">
        <v>10</v>
      </c>
      <c r="C17" s="47">
        <v>-1</v>
      </c>
      <c r="D17" s="47">
        <v>1</v>
      </c>
      <c r="E17" s="47">
        <v>1</v>
      </c>
      <c r="F17" s="48">
        <v>0</v>
      </c>
      <c r="G17" s="1"/>
      <c r="H17" s="1"/>
      <c r="I17" s="1"/>
      <c r="J17" s="1"/>
      <c r="N17" s="1">
        <v>10</v>
      </c>
      <c r="O17" s="37">
        <f t="shared" si="0"/>
        <v>0.125</v>
      </c>
      <c r="P17" s="37">
        <f t="shared" si="1"/>
        <v>1.5</v>
      </c>
      <c r="Q17" s="37">
        <f t="shared" si="2"/>
        <v>1.65</v>
      </c>
      <c r="R17" s="25">
        <f t="shared" si="3"/>
        <v>1.25</v>
      </c>
      <c r="T17" s="106"/>
      <c r="U17" s="107"/>
      <c r="V17" s="107"/>
      <c r="W17" s="107"/>
      <c r="X17" s="107"/>
      <c r="Y17" s="108"/>
    </row>
    <row r="18" spans="2:25" ht="15" customHeight="1" x14ac:dyDescent="0.25">
      <c r="B18" s="1">
        <v>11</v>
      </c>
      <c r="C18" s="47">
        <v>-1</v>
      </c>
      <c r="D18" s="47">
        <v>1</v>
      </c>
      <c r="E18" s="47">
        <v>1</v>
      </c>
      <c r="F18" s="48">
        <v>0</v>
      </c>
      <c r="G18" s="1"/>
      <c r="H18" s="1"/>
      <c r="I18" s="1"/>
      <c r="J18" s="1"/>
      <c r="N18" s="1">
        <v>11</v>
      </c>
      <c r="O18" s="37">
        <f t="shared" si="0"/>
        <v>0.125</v>
      </c>
      <c r="P18" s="37">
        <f t="shared" si="1"/>
        <v>1.5</v>
      </c>
      <c r="Q18" s="37">
        <f t="shared" si="2"/>
        <v>1.65</v>
      </c>
      <c r="R18" s="25">
        <f t="shared" si="3"/>
        <v>1.25</v>
      </c>
      <c r="T18" s="106"/>
      <c r="U18" s="107"/>
      <c r="V18" s="107"/>
      <c r="W18" s="107"/>
      <c r="X18" s="107"/>
      <c r="Y18" s="108"/>
    </row>
    <row r="19" spans="2:25" ht="15" customHeight="1" x14ac:dyDescent="0.25">
      <c r="B19" s="1">
        <v>12</v>
      </c>
      <c r="C19" s="47">
        <v>0</v>
      </c>
      <c r="D19" s="47">
        <v>1</v>
      </c>
      <c r="E19" s="47">
        <v>1</v>
      </c>
      <c r="F19" s="48">
        <v>1</v>
      </c>
      <c r="G19" s="1"/>
      <c r="H19" s="1"/>
      <c r="I19" s="1"/>
      <c r="J19" s="1"/>
      <c r="N19" s="1">
        <v>12</v>
      </c>
      <c r="O19" s="37">
        <f t="shared" si="0"/>
        <v>0.8125</v>
      </c>
      <c r="P19" s="37">
        <f t="shared" si="1"/>
        <v>1.5</v>
      </c>
      <c r="Q19" s="37">
        <f t="shared" si="2"/>
        <v>1.65</v>
      </c>
      <c r="R19" s="25">
        <f t="shared" si="3"/>
        <v>2</v>
      </c>
      <c r="T19" s="106"/>
      <c r="U19" s="107"/>
      <c r="V19" s="107"/>
      <c r="W19" s="107"/>
      <c r="X19" s="107"/>
      <c r="Y19" s="108"/>
    </row>
    <row r="20" spans="2:25" ht="15" customHeight="1" thickBot="1" x14ac:dyDescent="0.3">
      <c r="B20" s="1">
        <v>13</v>
      </c>
      <c r="C20" s="47">
        <v>-1</v>
      </c>
      <c r="D20" s="47">
        <v>1</v>
      </c>
      <c r="E20" s="47">
        <v>-1</v>
      </c>
      <c r="F20" s="48">
        <v>-1</v>
      </c>
      <c r="G20" s="1"/>
      <c r="H20" s="1"/>
      <c r="I20" s="1"/>
      <c r="J20" s="1"/>
      <c r="N20" s="1">
        <v>13</v>
      </c>
      <c r="O20" s="37">
        <f t="shared" si="0"/>
        <v>0.125</v>
      </c>
      <c r="P20" s="37">
        <f t="shared" si="1"/>
        <v>1.5</v>
      </c>
      <c r="Q20" s="37">
        <f t="shared" si="2"/>
        <v>0.5</v>
      </c>
      <c r="R20" s="25">
        <f t="shared" si="3"/>
        <v>0.5</v>
      </c>
      <c r="T20" s="109"/>
      <c r="U20" s="110"/>
      <c r="V20" s="110"/>
      <c r="W20" s="110"/>
      <c r="X20" s="110"/>
      <c r="Y20" s="111"/>
    </row>
    <row r="21" spans="2:25" ht="15" customHeight="1" thickTop="1" x14ac:dyDescent="0.25">
      <c r="B21" s="1">
        <v>14</v>
      </c>
      <c r="C21" s="47">
        <v>-1</v>
      </c>
      <c r="D21" s="47">
        <v>-1</v>
      </c>
      <c r="E21" s="47">
        <v>1</v>
      </c>
      <c r="F21" s="48">
        <v>1</v>
      </c>
      <c r="G21" s="1"/>
      <c r="H21" s="1"/>
      <c r="I21" s="1"/>
      <c r="J21" s="1"/>
      <c r="N21" s="1">
        <v>14</v>
      </c>
      <c r="O21" s="37">
        <f t="shared" si="0"/>
        <v>0.125</v>
      </c>
      <c r="P21" s="37">
        <f t="shared" si="1"/>
        <v>0.5</v>
      </c>
      <c r="Q21" s="37">
        <f t="shared" si="2"/>
        <v>1.65</v>
      </c>
      <c r="R21" s="25">
        <f t="shared" si="3"/>
        <v>2</v>
      </c>
    </row>
    <row r="22" spans="2:25" ht="15" customHeight="1" x14ac:dyDescent="0.25">
      <c r="B22" s="1">
        <v>15</v>
      </c>
      <c r="C22" s="47">
        <v>1</v>
      </c>
      <c r="D22" s="47">
        <v>-1</v>
      </c>
      <c r="E22" s="47">
        <v>-1</v>
      </c>
      <c r="F22" s="48">
        <v>-1</v>
      </c>
      <c r="G22" s="1"/>
      <c r="H22" s="1"/>
      <c r="I22" s="1"/>
      <c r="J22" s="1"/>
      <c r="N22" s="1">
        <v>15</v>
      </c>
      <c r="O22" s="37">
        <f t="shared" si="0"/>
        <v>1.5</v>
      </c>
      <c r="P22" s="37">
        <f t="shared" si="1"/>
        <v>0.5</v>
      </c>
      <c r="Q22" s="37">
        <f t="shared" si="2"/>
        <v>0.5</v>
      </c>
      <c r="R22" s="25">
        <f t="shared" si="3"/>
        <v>0.5</v>
      </c>
    </row>
    <row r="23" spans="2:25" ht="15" customHeight="1" x14ac:dyDescent="0.25">
      <c r="B23" s="1">
        <v>16</v>
      </c>
      <c r="C23" s="47">
        <v>1</v>
      </c>
      <c r="D23" s="47">
        <v>1</v>
      </c>
      <c r="E23" s="47">
        <v>-1</v>
      </c>
      <c r="F23" s="48">
        <v>-1</v>
      </c>
      <c r="G23" s="1"/>
      <c r="H23" s="1"/>
      <c r="I23" s="1"/>
      <c r="J23" s="1"/>
      <c r="N23" s="1">
        <v>16</v>
      </c>
      <c r="O23" s="37">
        <f t="shared" si="0"/>
        <v>1.5</v>
      </c>
      <c r="P23" s="37">
        <f t="shared" si="1"/>
        <v>1.5</v>
      </c>
      <c r="Q23" s="37">
        <f t="shared" si="2"/>
        <v>0.5</v>
      </c>
      <c r="R23" s="25">
        <f t="shared" si="3"/>
        <v>0.5</v>
      </c>
    </row>
    <row r="24" spans="2:25" ht="15" customHeight="1" x14ac:dyDescent="0.25">
      <c r="B24" s="1">
        <v>17</v>
      </c>
      <c r="C24" s="47">
        <v>-1</v>
      </c>
      <c r="D24" s="47">
        <v>1</v>
      </c>
      <c r="E24" s="47">
        <v>-1</v>
      </c>
      <c r="F24" s="48">
        <v>1</v>
      </c>
      <c r="G24" s="1"/>
      <c r="H24" s="1"/>
      <c r="I24" s="1"/>
      <c r="J24" s="1"/>
      <c r="N24" s="1">
        <v>17</v>
      </c>
      <c r="O24" s="37">
        <f t="shared" si="0"/>
        <v>0.125</v>
      </c>
      <c r="P24" s="37">
        <f t="shared" si="1"/>
        <v>1.5</v>
      </c>
      <c r="Q24" s="37">
        <f t="shared" si="2"/>
        <v>0.5</v>
      </c>
      <c r="R24" s="25">
        <f t="shared" si="3"/>
        <v>2</v>
      </c>
    </row>
    <row r="25" spans="2:25" ht="15.75" customHeight="1" x14ac:dyDescent="0.25">
      <c r="B25" s="1">
        <v>18</v>
      </c>
      <c r="C25" s="47">
        <v>-1</v>
      </c>
      <c r="D25" s="47">
        <v>1</v>
      </c>
      <c r="E25" s="47">
        <v>-1</v>
      </c>
      <c r="F25" s="48">
        <v>1</v>
      </c>
      <c r="G25" s="1"/>
      <c r="H25" s="1"/>
      <c r="I25" s="1"/>
      <c r="J25" s="1"/>
      <c r="N25" s="1">
        <v>18</v>
      </c>
      <c r="O25" s="37">
        <f t="shared" si="0"/>
        <v>0.125</v>
      </c>
      <c r="P25" s="37">
        <f t="shared" si="1"/>
        <v>1.5</v>
      </c>
      <c r="Q25" s="37">
        <f t="shared" si="2"/>
        <v>0.5</v>
      </c>
      <c r="R25" s="25">
        <f t="shared" si="3"/>
        <v>2</v>
      </c>
    </row>
    <row r="26" spans="2:25" x14ac:dyDescent="0.25">
      <c r="B26" s="1">
        <v>19</v>
      </c>
      <c r="C26" s="47">
        <v>-1</v>
      </c>
      <c r="D26" s="47">
        <v>-1</v>
      </c>
      <c r="E26" s="47">
        <v>1</v>
      </c>
      <c r="F26" s="48">
        <v>-1</v>
      </c>
      <c r="G26" s="1"/>
      <c r="H26" s="1"/>
      <c r="I26" s="1"/>
      <c r="J26" s="1"/>
      <c r="N26" s="1">
        <v>19</v>
      </c>
      <c r="O26" s="37">
        <f t="shared" si="0"/>
        <v>0.125</v>
      </c>
      <c r="P26" s="37">
        <f t="shared" si="1"/>
        <v>0.5</v>
      </c>
      <c r="Q26" s="37">
        <f t="shared" si="2"/>
        <v>1.65</v>
      </c>
      <c r="R26" s="25">
        <f t="shared" si="3"/>
        <v>0.5</v>
      </c>
    </row>
    <row r="27" spans="2:25" x14ac:dyDescent="0.25">
      <c r="B27" s="1">
        <v>20</v>
      </c>
      <c r="C27" s="47">
        <v>-1</v>
      </c>
      <c r="D27" s="47">
        <v>-1</v>
      </c>
      <c r="E27" s="47">
        <v>-1</v>
      </c>
      <c r="F27" s="48">
        <v>0</v>
      </c>
      <c r="G27" s="1"/>
      <c r="H27" s="1"/>
      <c r="I27" s="1"/>
      <c r="J27" s="1"/>
      <c r="N27" s="1">
        <v>20</v>
      </c>
      <c r="O27" s="37">
        <f t="shared" si="0"/>
        <v>0.125</v>
      </c>
      <c r="P27" s="37">
        <f t="shared" si="1"/>
        <v>0.5</v>
      </c>
      <c r="Q27" s="37">
        <f t="shared" si="2"/>
        <v>0.5</v>
      </c>
      <c r="R27" s="25">
        <f t="shared" si="3"/>
        <v>1.25</v>
      </c>
    </row>
    <row r="28" spans="2:25" x14ac:dyDescent="0.25">
      <c r="B28" s="1">
        <v>21</v>
      </c>
      <c r="C28" s="47">
        <v>0</v>
      </c>
      <c r="D28" s="47">
        <v>-0.5</v>
      </c>
      <c r="E28" s="47">
        <v>0.5</v>
      </c>
      <c r="F28" s="48">
        <v>0.5</v>
      </c>
      <c r="G28" s="1"/>
      <c r="H28" s="1"/>
      <c r="I28" s="1"/>
      <c r="J28" s="1"/>
      <c r="N28" s="1">
        <v>21</v>
      </c>
      <c r="O28" s="37">
        <f t="shared" si="0"/>
        <v>0.8125</v>
      </c>
      <c r="P28" s="37">
        <f t="shared" si="1"/>
        <v>0.75</v>
      </c>
      <c r="Q28" s="37">
        <f t="shared" si="2"/>
        <v>1.3624999999999998</v>
      </c>
      <c r="R28" s="25">
        <f t="shared" si="3"/>
        <v>1.625</v>
      </c>
    </row>
    <row r="29" spans="2:25" x14ac:dyDescent="0.25">
      <c r="B29" s="1">
        <v>22</v>
      </c>
      <c r="C29" s="47">
        <v>1</v>
      </c>
      <c r="D29" s="47">
        <v>1</v>
      </c>
      <c r="E29" s="47">
        <v>1</v>
      </c>
      <c r="F29" s="48">
        <v>-1</v>
      </c>
      <c r="G29" s="1"/>
      <c r="H29" s="1"/>
      <c r="I29" s="1"/>
      <c r="J29" s="1"/>
      <c r="N29" s="1">
        <v>22</v>
      </c>
      <c r="O29" s="37">
        <f t="shared" si="0"/>
        <v>1.5</v>
      </c>
      <c r="P29" s="37">
        <f t="shared" si="1"/>
        <v>1.5</v>
      </c>
      <c r="Q29" s="37">
        <f t="shared" si="2"/>
        <v>1.65</v>
      </c>
      <c r="R29" s="25">
        <f t="shared" si="3"/>
        <v>0.5</v>
      </c>
    </row>
    <row r="30" spans="2:25" x14ac:dyDescent="0.25">
      <c r="B30" s="1">
        <v>23</v>
      </c>
      <c r="C30" s="47">
        <v>1</v>
      </c>
      <c r="D30" s="47">
        <v>-1</v>
      </c>
      <c r="E30" s="47">
        <v>1</v>
      </c>
      <c r="F30" s="48">
        <v>0</v>
      </c>
      <c r="G30" s="1"/>
      <c r="H30" s="1"/>
      <c r="I30" s="1"/>
      <c r="J30" s="1"/>
      <c r="N30" s="1">
        <v>23</v>
      </c>
      <c r="O30" s="37">
        <f t="shared" si="0"/>
        <v>1.5</v>
      </c>
      <c r="P30" s="37">
        <f t="shared" si="1"/>
        <v>0.5</v>
      </c>
      <c r="Q30" s="37">
        <f t="shared" si="2"/>
        <v>1.65</v>
      </c>
      <c r="R30" s="25">
        <f t="shared" si="3"/>
        <v>1.25</v>
      </c>
    </row>
    <row r="31" spans="2:25" x14ac:dyDescent="0.25">
      <c r="B31" s="1">
        <v>24</v>
      </c>
      <c r="C31" s="47">
        <v>1</v>
      </c>
      <c r="D31" s="47">
        <v>1</v>
      </c>
      <c r="E31" s="47">
        <v>1</v>
      </c>
      <c r="F31" s="48">
        <v>-1</v>
      </c>
      <c r="G31" s="1"/>
      <c r="H31" s="1"/>
      <c r="I31" s="1"/>
      <c r="J31" s="1"/>
      <c r="N31" s="1">
        <v>24</v>
      </c>
      <c r="O31" s="37">
        <f t="shared" si="0"/>
        <v>1.5</v>
      </c>
      <c r="P31" s="37">
        <f t="shared" si="1"/>
        <v>1.5</v>
      </c>
      <c r="Q31" s="37">
        <f t="shared" si="2"/>
        <v>1.65</v>
      </c>
      <c r="R31" s="25">
        <f t="shared" si="3"/>
        <v>0.5</v>
      </c>
    </row>
    <row r="32" spans="2:25" x14ac:dyDescent="0.25">
      <c r="B32" s="1">
        <v>25</v>
      </c>
      <c r="C32" s="49">
        <v>1</v>
      </c>
      <c r="D32" s="49">
        <v>0</v>
      </c>
      <c r="E32" s="49">
        <v>-1</v>
      </c>
      <c r="F32" s="50">
        <v>1</v>
      </c>
      <c r="G32" s="1"/>
      <c r="H32" s="1"/>
      <c r="I32" s="1"/>
      <c r="J32" s="1"/>
      <c r="N32" s="1">
        <v>25</v>
      </c>
      <c r="O32" s="39">
        <f t="shared" si="0"/>
        <v>1.5</v>
      </c>
      <c r="P32" s="39">
        <f t="shared" si="1"/>
        <v>1</v>
      </c>
      <c r="Q32" s="39">
        <f t="shared" si="2"/>
        <v>0.5</v>
      </c>
      <c r="R32" s="25">
        <f t="shared" si="3"/>
        <v>2</v>
      </c>
    </row>
    <row r="33" spans="2:21" x14ac:dyDescent="0.25">
      <c r="B33" s="1"/>
      <c r="C33" s="4"/>
      <c r="D33" s="4"/>
      <c r="E33" s="4"/>
      <c r="F33" s="4"/>
      <c r="G33" s="1"/>
      <c r="H33" s="1"/>
      <c r="I33" s="1"/>
      <c r="J33" s="1"/>
      <c r="N33" s="1"/>
      <c r="O33" s="9"/>
      <c r="P33" s="9"/>
      <c r="Q33" s="1"/>
      <c r="R33" s="1"/>
    </row>
    <row r="34" spans="2:21" ht="15.75" thickBot="1" x14ac:dyDescent="0.3">
      <c r="N34" s="14" t="s">
        <v>24</v>
      </c>
      <c r="O34" s="15">
        <v>250</v>
      </c>
      <c r="P34" s="1" t="s">
        <v>21</v>
      </c>
      <c r="Q34" s="1"/>
    </row>
    <row r="35" spans="2:21" ht="52.5" customHeight="1" thickBot="1" x14ac:dyDescent="0.3">
      <c r="N35" s="99" t="s">
        <v>0</v>
      </c>
      <c r="O35" s="99" t="s">
        <v>22</v>
      </c>
      <c r="P35" s="99"/>
      <c r="Q35" s="99"/>
      <c r="R35" s="99"/>
      <c r="T35" s="20" t="s">
        <v>20</v>
      </c>
      <c r="U35" s="59" t="s">
        <v>25</v>
      </c>
    </row>
    <row r="36" spans="2:21" ht="15.75" thickBot="1" x14ac:dyDescent="0.3">
      <c r="N36" s="99"/>
      <c r="O36" s="8" t="s">
        <v>7</v>
      </c>
      <c r="P36" s="8" t="s">
        <v>8</v>
      </c>
      <c r="Q36" s="8" t="s">
        <v>9</v>
      </c>
      <c r="R36" s="10" t="s">
        <v>10</v>
      </c>
      <c r="T36" s="28" t="s">
        <v>7</v>
      </c>
      <c r="U36" s="33">
        <v>100</v>
      </c>
    </row>
    <row r="37" spans="2:21" x14ac:dyDescent="0.25">
      <c r="N37" s="1">
        <v>1</v>
      </c>
      <c r="O37" s="61">
        <f>O8/$I$4*$O$34</f>
        <v>3.75</v>
      </c>
      <c r="P37" s="61">
        <f>P8/$J$4*$O$34</f>
        <v>5</v>
      </c>
      <c r="Q37" s="61">
        <f>Q8/$K$4*$O$34</f>
        <v>41.249999999999993</v>
      </c>
      <c r="R37" s="28">
        <f>R8/$L$4*$O$34</f>
        <v>5</v>
      </c>
      <c r="T37" s="41" t="s">
        <v>8</v>
      </c>
      <c r="U37" s="48">
        <v>200</v>
      </c>
    </row>
    <row r="38" spans="2:21" x14ac:dyDescent="0.25">
      <c r="N38" s="1">
        <v>2</v>
      </c>
      <c r="O38" s="47">
        <f t="shared" ref="O38:O61" si="4">O9/$I$4*$O$34</f>
        <v>1.171875</v>
      </c>
      <c r="P38" s="47">
        <f t="shared" ref="P38:P61" si="5">P9/$J$4*$O$34</f>
        <v>5</v>
      </c>
      <c r="Q38" s="47">
        <f t="shared" ref="Q38:Q61" si="6">Q9/$K$4*$O$34</f>
        <v>19.6875</v>
      </c>
      <c r="R38" s="28">
        <f t="shared" ref="R38:R61" si="7">R9/$L$4*$O$34</f>
        <v>4.0625</v>
      </c>
      <c r="T38" s="41" t="s">
        <v>9</v>
      </c>
      <c r="U38" s="48">
        <v>1000</v>
      </c>
    </row>
    <row r="39" spans="2:21" x14ac:dyDescent="0.25">
      <c r="N39" s="1">
        <v>3</v>
      </c>
      <c r="O39" s="47">
        <f t="shared" si="4"/>
        <v>3.75</v>
      </c>
      <c r="P39" s="47">
        <f t="shared" si="5"/>
        <v>2.5</v>
      </c>
      <c r="Q39" s="47">
        <f t="shared" si="6"/>
        <v>26.875</v>
      </c>
      <c r="R39" s="28">
        <f t="shared" si="7"/>
        <v>5</v>
      </c>
      <c r="T39" s="41" t="s">
        <v>10</v>
      </c>
      <c r="U39" s="48">
        <v>100</v>
      </c>
    </row>
    <row r="40" spans="2:21" x14ac:dyDescent="0.25">
      <c r="N40" s="1">
        <v>4</v>
      </c>
      <c r="O40" s="47">
        <f t="shared" si="4"/>
        <v>2.03125</v>
      </c>
      <c r="P40" s="47">
        <f t="shared" si="5"/>
        <v>5</v>
      </c>
      <c r="Q40" s="47">
        <f t="shared" si="6"/>
        <v>26.875</v>
      </c>
      <c r="R40" s="28">
        <f t="shared" si="7"/>
        <v>2.1875</v>
      </c>
      <c r="T40" s="41" t="s">
        <v>16</v>
      </c>
      <c r="U40" s="48">
        <v>100</v>
      </c>
    </row>
    <row r="41" spans="2:21" x14ac:dyDescent="0.25">
      <c r="N41" s="1">
        <v>5</v>
      </c>
      <c r="O41" s="47">
        <f t="shared" si="4"/>
        <v>2.03125</v>
      </c>
      <c r="P41" s="47">
        <f t="shared" si="5"/>
        <v>2.5</v>
      </c>
      <c r="Q41" s="47">
        <f t="shared" si="6"/>
        <v>12.5</v>
      </c>
      <c r="R41" s="28">
        <f t="shared" si="7"/>
        <v>5</v>
      </c>
      <c r="T41" s="42" t="s">
        <v>17</v>
      </c>
      <c r="U41" s="50">
        <v>1000</v>
      </c>
    </row>
    <row r="42" spans="2:21" x14ac:dyDescent="0.25">
      <c r="N42" s="1">
        <v>6</v>
      </c>
      <c r="O42" s="47">
        <f t="shared" si="4"/>
        <v>3.75</v>
      </c>
      <c r="P42" s="47">
        <f t="shared" si="5"/>
        <v>7.5</v>
      </c>
      <c r="Q42" s="47">
        <f t="shared" si="6"/>
        <v>12.5</v>
      </c>
      <c r="R42" s="28">
        <f t="shared" si="7"/>
        <v>3.125</v>
      </c>
    </row>
    <row r="43" spans="2:21" x14ac:dyDescent="0.25">
      <c r="N43" s="1">
        <v>7</v>
      </c>
      <c r="O43" s="47">
        <f t="shared" si="4"/>
        <v>3.75</v>
      </c>
      <c r="P43" s="47">
        <f t="shared" si="5"/>
        <v>2.5</v>
      </c>
      <c r="Q43" s="47">
        <f t="shared" si="6"/>
        <v>12.5</v>
      </c>
      <c r="R43" s="28">
        <f t="shared" si="7"/>
        <v>1.25</v>
      </c>
    </row>
    <row r="44" spans="2:21" x14ac:dyDescent="0.25">
      <c r="N44" s="1">
        <v>8</v>
      </c>
      <c r="O44" s="47">
        <f t="shared" si="4"/>
        <v>3.75</v>
      </c>
      <c r="P44" s="47">
        <f t="shared" si="5"/>
        <v>7.5</v>
      </c>
      <c r="Q44" s="47">
        <f t="shared" si="6"/>
        <v>26.875</v>
      </c>
      <c r="R44" s="28">
        <f t="shared" si="7"/>
        <v>5</v>
      </c>
    </row>
    <row r="45" spans="2:21" x14ac:dyDescent="0.25">
      <c r="N45" s="1">
        <v>9</v>
      </c>
      <c r="O45" s="47">
        <f t="shared" si="4"/>
        <v>0.3125</v>
      </c>
      <c r="P45" s="47">
        <f t="shared" si="5"/>
        <v>2.5</v>
      </c>
      <c r="Q45" s="47">
        <f t="shared" si="6"/>
        <v>41.249999999999993</v>
      </c>
      <c r="R45" s="28">
        <f t="shared" si="7"/>
        <v>1.25</v>
      </c>
    </row>
    <row r="46" spans="2:21" x14ac:dyDescent="0.25">
      <c r="N46" s="1">
        <v>10</v>
      </c>
      <c r="O46" s="47">
        <f t="shared" si="4"/>
        <v>0.3125</v>
      </c>
      <c r="P46" s="47">
        <f t="shared" si="5"/>
        <v>7.5</v>
      </c>
      <c r="Q46" s="47">
        <f t="shared" si="6"/>
        <v>41.249999999999993</v>
      </c>
      <c r="R46" s="28">
        <f t="shared" si="7"/>
        <v>3.125</v>
      </c>
    </row>
    <row r="47" spans="2:21" x14ac:dyDescent="0.25">
      <c r="N47" s="1">
        <v>11</v>
      </c>
      <c r="O47" s="47">
        <f t="shared" si="4"/>
        <v>0.3125</v>
      </c>
      <c r="P47" s="47">
        <f t="shared" si="5"/>
        <v>7.5</v>
      </c>
      <c r="Q47" s="47">
        <f t="shared" si="6"/>
        <v>41.249999999999993</v>
      </c>
      <c r="R47" s="28">
        <f t="shared" si="7"/>
        <v>3.125</v>
      </c>
    </row>
    <row r="48" spans="2:21" x14ac:dyDescent="0.25">
      <c r="N48" s="1">
        <v>12</v>
      </c>
      <c r="O48" s="47">
        <f t="shared" si="4"/>
        <v>2.03125</v>
      </c>
      <c r="P48" s="47">
        <f t="shared" si="5"/>
        <v>7.5</v>
      </c>
      <c r="Q48" s="47">
        <f t="shared" si="6"/>
        <v>41.249999999999993</v>
      </c>
      <c r="R48" s="28">
        <f t="shared" si="7"/>
        <v>5</v>
      </c>
    </row>
    <row r="49" spans="13:18" x14ac:dyDescent="0.25">
      <c r="N49" s="1">
        <v>13</v>
      </c>
      <c r="O49" s="47">
        <f t="shared" si="4"/>
        <v>0.3125</v>
      </c>
      <c r="P49" s="47">
        <f t="shared" si="5"/>
        <v>7.5</v>
      </c>
      <c r="Q49" s="47">
        <f t="shared" si="6"/>
        <v>12.5</v>
      </c>
      <c r="R49" s="28">
        <f t="shared" si="7"/>
        <v>1.25</v>
      </c>
    </row>
    <row r="50" spans="13:18" x14ac:dyDescent="0.25">
      <c r="N50" s="1">
        <v>14</v>
      </c>
      <c r="O50" s="47">
        <f t="shared" si="4"/>
        <v>0.3125</v>
      </c>
      <c r="P50" s="47">
        <f t="shared" si="5"/>
        <v>2.5</v>
      </c>
      <c r="Q50" s="47">
        <f t="shared" si="6"/>
        <v>41.249999999999993</v>
      </c>
      <c r="R50" s="28">
        <f t="shared" si="7"/>
        <v>5</v>
      </c>
    </row>
    <row r="51" spans="13:18" x14ac:dyDescent="0.25">
      <c r="N51" s="1">
        <v>15</v>
      </c>
      <c r="O51" s="47">
        <f t="shared" si="4"/>
        <v>3.75</v>
      </c>
      <c r="P51" s="47">
        <f t="shared" si="5"/>
        <v>2.5</v>
      </c>
      <c r="Q51" s="47">
        <f t="shared" si="6"/>
        <v>12.5</v>
      </c>
      <c r="R51" s="28">
        <f t="shared" si="7"/>
        <v>1.25</v>
      </c>
    </row>
    <row r="52" spans="13:18" x14ac:dyDescent="0.25">
      <c r="N52" s="1">
        <v>16</v>
      </c>
      <c r="O52" s="47">
        <f t="shared" si="4"/>
        <v>3.75</v>
      </c>
      <c r="P52" s="47">
        <f t="shared" si="5"/>
        <v>7.5</v>
      </c>
      <c r="Q52" s="47">
        <f t="shared" si="6"/>
        <v>12.5</v>
      </c>
      <c r="R52" s="28">
        <f t="shared" si="7"/>
        <v>1.25</v>
      </c>
    </row>
    <row r="53" spans="13:18" x14ac:dyDescent="0.25">
      <c r="N53" s="1">
        <v>17</v>
      </c>
      <c r="O53" s="47">
        <f t="shared" si="4"/>
        <v>0.3125</v>
      </c>
      <c r="P53" s="47">
        <f t="shared" si="5"/>
        <v>7.5</v>
      </c>
      <c r="Q53" s="47">
        <f t="shared" si="6"/>
        <v>12.5</v>
      </c>
      <c r="R53" s="28">
        <f t="shared" si="7"/>
        <v>5</v>
      </c>
    </row>
    <row r="54" spans="13:18" x14ac:dyDescent="0.25">
      <c r="N54" s="1">
        <v>18</v>
      </c>
      <c r="O54" s="47">
        <f t="shared" si="4"/>
        <v>0.3125</v>
      </c>
      <c r="P54" s="47">
        <f t="shared" si="5"/>
        <v>7.5</v>
      </c>
      <c r="Q54" s="47">
        <f t="shared" si="6"/>
        <v>12.5</v>
      </c>
      <c r="R54" s="28">
        <f t="shared" si="7"/>
        <v>5</v>
      </c>
    </row>
    <row r="55" spans="13:18" x14ac:dyDescent="0.25">
      <c r="N55" s="1">
        <v>19</v>
      </c>
      <c r="O55" s="47">
        <f t="shared" si="4"/>
        <v>0.3125</v>
      </c>
      <c r="P55" s="47">
        <f t="shared" si="5"/>
        <v>2.5</v>
      </c>
      <c r="Q55" s="47">
        <f t="shared" si="6"/>
        <v>41.249999999999993</v>
      </c>
      <c r="R55" s="28">
        <f t="shared" si="7"/>
        <v>1.25</v>
      </c>
    </row>
    <row r="56" spans="13:18" x14ac:dyDescent="0.25">
      <c r="N56" s="1">
        <v>20</v>
      </c>
      <c r="O56" s="47">
        <f t="shared" si="4"/>
        <v>0.3125</v>
      </c>
      <c r="P56" s="47">
        <f t="shared" si="5"/>
        <v>2.5</v>
      </c>
      <c r="Q56" s="47">
        <f t="shared" si="6"/>
        <v>12.5</v>
      </c>
      <c r="R56" s="28">
        <f t="shared" si="7"/>
        <v>3.125</v>
      </c>
    </row>
    <row r="57" spans="13:18" x14ac:dyDescent="0.25">
      <c r="N57" s="1">
        <v>21</v>
      </c>
      <c r="O57" s="47">
        <f t="shared" si="4"/>
        <v>2.03125</v>
      </c>
      <c r="P57" s="47">
        <f t="shared" si="5"/>
        <v>3.75</v>
      </c>
      <c r="Q57" s="47">
        <f t="shared" si="6"/>
        <v>34.062499999999993</v>
      </c>
      <c r="R57" s="28">
        <f t="shared" si="7"/>
        <v>4.0625</v>
      </c>
    </row>
    <row r="58" spans="13:18" x14ac:dyDescent="0.25">
      <c r="N58" s="1">
        <v>22</v>
      </c>
      <c r="O58" s="47">
        <f t="shared" si="4"/>
        <v>3.75</v>
      </c>
      <c r="P58" s="47">
        <f t="shared" si="5"/>
        <v>7.5</v>
      </c>
      <c r="Q58" s="47">
        <f t="shared" si="6"/>
        <v>41.249999999999993</v>
      </c>
      <c r="R58" s="28">
        <f t="shared" si="7"/>
        <v>1.25</v>
      </c>
    </row>
    <row r="59" spans="13:18" x14ac:dyDescent="0.25">
      <c r="N59" s="1">
        <v>23</v>
      </c>
      <c r="O59" s="47">
        <f t="shared" si="4"/>
        <v>3.75</v>
      </c>
      <c r="P59" s="47">
        <f t="shared" si="5"/>
        <v>2.5</v>
      </c>
      <c r="Q59" s="47">
        <f t="shared" si="6"/>
        <v>41.249999999999993</v>
      </c>
      <c r="R59" s="28">
        <f t="shared" si="7"/>
        <v>3.125</v>
      </c>
    </row>
    <row r="60" spans="13:18" x14ac:dyDescent="0.25">
      <c r="N60" s="1">
        <v>24</v>
      </c>
      <c r="O60" s="47">
        <f t="shared" si="4"/>
        <v>3.75</v>
      </c>
      <c r="P60" s="47">
        <f t="shared" si="5"/>
        <v>7.5</v>
      </c>
      <c r="Q60" s="47">
        <f t="shared" si="6"/>
        <v>41.249999999999993</v>
      </c>
      <c r="R60" s="28">
        <f t="shared" si="7"/>
        <v>1.25</v>
      </c>
    </row>
    <row r="61" spans="13:18" x14ac:dyDescent="0.25">
      <c r="N61" s="1">
        <v>25</v>
      </c>
      <c r="O61" s="49">
        <f t="shared" si="4"/>
        <v>3.75</v>
      </c>
      <c r="P61" s="49">
        <f t="shared" si="5"/>
        <v>5</v>
      </c>
      <c r="Q61" s="49">
        <f t="shared" si="6"/>
        <v>12.5</v>
      </c>
      <c r="R61" s="28">
        <f t="shared" si="7"/>
        <v>5</v>
      </c>
    </row>
    <row r="63" spans="13:18" x14ac:dyDescent="0.25">
      <c r="M63" s="98" t="s">
        <v>23</v>
      </c>
      <c r="N63" s="98"/>
      <c r="O63" s="115">
        <f>SUM(O37:O61)</f>
        <v>53.359375</v>
      </c>
      <c r="P63" s="115">
        <f>SUM(P37:P61)</f>
        <v>128.75</v>
      </c>
      <c r="Q63" s="115">
        <f>SUM(Q37:Q61)</f>
        <v>671.875</v>
      </c>
      <c r="R63" s="115">
        <f>SUM(R37:R61)</f>
        <v>80.9375</v>
      </c>
    </row>
    <row r="64" spans="13:18" x14ac:dyDescent="0.25">
      <c r="M64" s="98"/>
      <c r="N64" s="98"/>
      <c r="O64" s="116"/>
      <c r="P64" s="116"/>
      <c r="Q64" s="116"/>
      <c r="R64" s="116"/>
    </row>
    <row r="65" spans="14:18" x14ac:dyDescent="0.25">
      <c r="N65" s="17" t="s">
        <v>25</v>
      </c>
      <c r="O65" s="67">
        <v>100</v>
      </c>
      <c r="P65" s="67">
        <v>200</v>
      </c>
      <c r="Q65" s="67">
        <v>1000</v>
      </c>
      <c r="R65" s="32">
        <v>100</v>
      </c>
    </row>
  </sheetData>
  <mergeCells count="14">
    <mergeCell ref="O6:R6"/>
    <mergeCell ref="O35:R35"/>
    <mergeCell ref="M63:N64"/>
    <mergeCell ref="N35:N36"/>
    <mergeCell ref="C6:F6"/>
    <mergeCell ref="B6:B7"/>
    <mergeCell ref="H6:H7"/>
    <mergeCell ref="I6:L6"/>
    <mergeCell ref="N6:N7"/>
    <mergeCell ref="T8:Y20"/>
    <mergeCell ref="O63:O64"/>
    <mergeCell ref="P63:P64"/>
    <mergeCell ref="Q63:Q64"/>
    <mergeCell ref="R63:R6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77"/>
  <sheetViews>
    <sheetView workbookViewId="0">
      <selection activeCell="B1" sqref="B1"/>
    </sheetView>
  </sheetViews>
  <sheetFormatPr defaultRowHeight="15" x14ac:dyDescent="0.25"/>
  <cols>
    <col min="11" max="12" width="10.28515625" customWidth="1"/>
    <col min="15" max="15" width="10.42578125" customWidth="1"/>
    <col min="16" max="16" width="10.28515625" customWidth="1"/>
  </cols>
  <sheetData>
    <row r="1" spans="2:24" ht="18.75" x14ac:dyDescent="0.3">
      <c r="B1" s="19" t="s">
        <v>39</v>
      </c>
    </row>
    <row r="2" spans="2:24" x14ac:dyDescent="0.25">
      <c r="O2" s="118" t="s">
        <v>37</v>
      </c>
      <c r="P2" s="118"/>
    </row>
    <row r="3" spans="2:24" ht="25.5" x14ac:dyDescent="0.25">
      <c r="J3" s="70" t="s">
        <v>20</v>
      </c>
      <c r="K3" s="72" t="s">
        <v>7</v>
      </c>
      <c r="L3" s="72" t="s">
        <v>8</v>
      </c>
      <c r="M3" s="72" t="s">
        <v>9</v>
      </c>
      <c r="N3" s="71" t="s">
        <v>10</v>
      </c>
      <c r="O3" s="72" t="s">
        <v>16</v>
      </c>
      <c r="P3" s="73" t="s">
        <v>18</v>
      </c>
      <c r="R3" t="s">
        <v>38</v>
      </c>
    </row>
    <row r="4" spans="2:24" ht="15.75" x14ac:dyDescent="0.25">
      <c r="B4" s="22" t="s">
        <v>5</v>
      </c>
      <c r="C4" s="22"/>
      <c r="J4" s="51" t="s">
        <v>19</v>
      </c>
      <c r="K4" s="69">
        <v>100</v>
      </c>
      <c r="L4" s="69">
        <v>50</v>
      </c>
      <c r="M4" s="69">
        <v>10</v>
      </c>
      <c r="N4" s="55">
        <v>100</v>
      </c>
      <c r="O4" s="69">
        <v>100</v>
      </c>
      <c r="P4" s="74">
        <v>10</v>
      </c>
      <c r="R4" s="22" t="s">
        <v>6</v>
      </c>
      <c r="S4" s="22"/>
    </row>
    <row r="5" spans="2:24" ht="15.75" thickBot="1" x14ac:dyDescent="0.3"/>
    <row r="6" spans="2:24" ht="30" customHeight="1" thickBot="1" x14ac:dyDescent="0.3">
      <c r="B6" s="99" t="s">
        <v>0</v>
      </c>
      <c r="C6" s="99" t="s">
        <v>12</v>
      </c>
      <c r="D6" s="99"/>
      <c r="E6" s="99"/>
      <c r="F6" s="99"/>
      <c r="G6" s="99"/>
      <c r="H6" s="99"/>
      <c r="I6" s="9"/>
      <c r="J6" s="99" t="s">
        <v>13</v>
      </c>
      <c r="K6" s="99" t="s">
        <v>14</v>
      </c>
      <c r="L6" s="99"/>
      <c r="M6" s="99"/>
      <c r="N6" s="99"/>
      <c r="O6" s="99"/>
      <c r="P6" s="99"/>
      <c r="R6" s="99" t="s">
        <v>0</v>
      </c>
      <c r="S6" s="99" t="s">
        <v>15</v>
      </c>
      <c r="T6" s="99"/>
      <c r="U6" s="99"/>
      <c r="V6" s="99"/>
      <c r="W6" s="99"/>
      <c r="X6" s="99"/>
    </row>
    <row r="7" spans="2:24" ht="28.5" customHeight="1" thickBot="1" x14ac:dyDescent="0.3">
      <c r="B7" s="99"/>
      <c r="C7" s="8" t="str">
        <f>K3</f>
        <v>I</v>
      </c>
      <c r="D7" s="8" t="str">
        <f t="shared" ref="D7:H7" si="0">L3</f>
        <v>II</v>
      </c>
      <c r="E7" s="8" t="str">
        <f t="shared" si="0"/>
        <v>III</v>
      </c>
      <c r="F7" s="8" t="str">
        <f t="shared" si="0"/>
        <v>IV</v>
      </c>
      <c r="G7" s="8" t="str">
        <f t="shared" si="0"/>
        <v>V (EDTA)</v>
      </c>
      <c r="H7" s="8" t="str">
        <f t="shared" si="0"/>
        <v>or V (EDDHA)</v>
      </c>
      <c r="I7" s="9"/>
      <c r="J7" s="99"/>
      <c r="K7" s="8" t="str">
        <f t="shared" ref="K7:P7" si="1">K3</f>
        <v>I</v>
      </c>
      <c r="L7" s="8" t="str">
        <f t="shared" si="1"/>
        <v>II</v>
      </c>
      <c r="M7" s="8" t="str">
        <f t="shared" si="1"/>
        <v>III</v>
      </c>
      <c r="N7" s="8" t="str">
        <f t="shared" si="1"/>
        <v>IV</v>
      </c>
      <c r="O7" s="8" t="str">
        <f t="shared" si="1"/>
        <v>V (EDTA)</v>
      </c>
      <c r="P7" s="8" t="str">
        <f t="shared" si="1"/>
        <v>or V (EDDHA)</v>
      </c>
      <c r="R7" s="99"/>
      <c r="S7" s="8" t="str">
        <f>K3</f>
        <v>I</v>
      </c>
      <c r="T7" s="8" t="str">
        <f t="shared" ref="T7:X7" si="2">L3</f>
        <v>II</v>
      </c>
      <c r="U7" s="8" t="str">
        <f t="shared" si="2"/>
        <v>III</v>
      </c>
      <c r="V7" s="8" t="str">
        <f t="shared" si="2"/>
        <v>IV</v>
      </c>
      <c r="W7" s="8" t="str">
        <f t="shared" si="2"/>
        <v>V (EDTA)</v>
      </c>
      <c r="X7" s="8" t="str">
        <f t="shared" si="2"/>
        <v>or V (EDDHA)</v>
      </c>
    </row>
    <row r="8" spans="2:24" x14ac:dyDescent="0.25">
      <c r="B8" s="1">
        <v>1</v>
      </c>
      <c r="C8" s="75">
        <v>1</v>
      </c>
      <c r="D8" s="75">
        <v>1</v>
      </c>
      <c r="E8" s="75">
        <v>-1</v>
      </c>
      <c r="F8" s="75">
        <v>-1</v>
      </c>
      <c r="G8" s="75">
        <v>-1</v>
      </c>
      <c r="H8" s="76">
        <v>-1</v>
      </c>
      <c r="I8" s="1"/>
      <c r="J8" s="1" t="s">
        <v>1</v>
      </c>
      <c r="K8" s="43">
        <v>0.125</v>
      </c>
      <c r="L8" s="43">
        <v>0.5</v>
      </c>
      <c r="M8" s="43">
        <v>0.5</v>
      </c>
      <c r="N8" s="43">
        <v>0.5</v>
      </c>
      <c r="O8" s="43">
        <v>0.25</v>
      </c>
      <c r="P8" s="15">
        <v>0.25</v>
      </c>
      <c r="R8" s="1">
        <v>1</v>
      </c>
      <c r="S8" s="63">
        <f t="shared" ref="S8:S38" si="3">($K$10*C8+2*$K$11)*0.5</f>
        <v>1.5</v>
      </c>
      <c r="T8" s="63">
        <f t="shared" ref="T8:T38" si="4">($L$10*D8+2*$L$11)*0.5</f>
        <v>1.5</v>
      </c>
      <c r="U8" s="63">
        <f t="shared" ref="U8:U38" si="5">($M$10*E8+2*$M$11)*0.5</f>
        <v>0.5</v>
      </c>
      <c r="V8" s="63">
        <f t="shared" ref="V8:V38" si="6">($N$10*F8+2*$N$11)*0.5</f>
        <v>0.5</v>
      </c>
      <c r="W8" s="63">
        <f>($O$10*G8+2*$O$11)*0.5</f>
        <v>0.25</v>
      </c>
      <c r="X8" s="64">
        <f>($O$10*H8+2*$O$11)*0.5</f>
        <v>0.25</v>
      </c>
    </row>
    <row r="9" spans="2:24" x14ac:dyDescent="0.25">
      <c r="B9" s="1">
        <v>2</v>
      </c>
      <c r="C9" s="77">
        <v>1</v>
      </c>
      <c r="D9" s="77">
        <v>0</v>
      </c>
      <c r="E9" s="77">
        <v>-1</v>
      </c>
      <c r="F9" s="77">
        <v>-1</v>
      </c>
      <c r="G9" s="77">
        <v>1</v>
      </c>
      <c r="H9" s="78">
        <v>1</v>
      </c>
      <c r="I9" s="1"/>
      <c r="J9" s="3" t="s">
        <v>2</v>
      </c>
      <c r="K9" s="82">
        <v>1.5</v>
      </c>
      <c r="L9" s="82">
        <v>1.5</v>
      </c>
      <c r="M9" s="82">
        <v>1.65</v>
      </c>
      <c r="N9" s="82">
        <v>2</v>
      </c>
      <c r="O9" s="82">
        <v>1.5</v>
      </c>
      <c r="P9" s="83">
        <v>1.5</v>
      </c>
      <c r="R9" s="1">
        <v>2</v>
      </c>
      <c r="S9" s="37">
        <f t="shared" si="3"/>
        <v>1.5</v>
      </c>
      <c r="T9" s="37">
        <f t="shared" si="4"/>
        <v>1</v>
      </c>
      <c r="U9" s="37">
        <f t="shared" si="5"/>
        <v>0.5</v>
      </c>
      <c r="V9" s="37">
        <f t="shared" si="6"/>
        <v>0.5</v>
      </c>
      <c r="W9" s="37">
        <f t="shared" ref="W9:W38" si="7">($O$10*G9+2*$O$11)*0.5</f>
        <v>1.5</v>
      </c>
      <c r="X9" s="65">
        <f t="shared" ref="X9:X38" si="8">($O$10*H9+2*$O$11)*0.5</f>
        <v>1.5</v>
      </c>
    </row>
    <row r="10" spans="2:24" x14ac:dyDescent="0.25">
      <c r="B10" s="1">
        <v>3</v>
      </c>
      <c r="C10" s="77">
        <v>0</v>
      </c>
      <c r="D10" s="77">
        <v>-1</v>
      </c>
      <c r="E10" s="77">
        <v>-1</v>
      </c>
      <c r="F10" s="77">
        <v>1</v>
      </c>
      <c r="G10" s="77">
        <v>-1</v>
      </c>
      <c r="H10" s="78">
        <v>-1</v>
      </c>
      <c r="I10" s="1"/>
      <c r="J10" s="23" t="s">
        <v>3</v>
      </c>
      <c r="K10" s="85">
        <f t="shared" ref="K10:P10" si="9">K9-K8</f>
        <v>1.375</v>
      </c>
      <c r="L10" s="85">
        <f t="shared" si="9"/>
        <v>1</v>
      </c>
      <c r="M10" s="85">
        <f t="shared" si="9"/>
        <v>1.1499999999999999</v>
      </c>
      <c r="N10" s="85">
        <f t="shared" si="9"/>
        <v>1.5</v>
      </c>
      <c r="O10" s="85">
        <f t="shared" si="9"/>
        <v>1.25</v>
      </c>
      <c r="P10" s="84">
        <f t="shared" si="9"/>
        <v>1.25</v>
      </c>
      <c r="R10" s="1">
        <v>3</v>
      </c>
      <c r="S10" s="37">
        <f t="shared" si="3"/>
        <v>0.8125</v>
      </c>
      <c r="T10" s="37">
        <f t="shared" si="4"/>
        <v>0.5</v>
      </c>
      <c r="U10" s="37">
        <f t="shared" si="5"/>
        <v>0.5</v>
      </c>
      <c r="V10" s="37">
        <f t="shared" si="6"/>
        <v>2</v>
      </c>
      <c r="W10" s="37">
        <f t="shared" si="7"/>
        <v>0.25</v>
      </c>
      <c r="X10" s="65">
        <f t="shared" si="8"/>
        <v>0.25</v>
      </c>
    </row>
    <row r="11" spans="2:24" x14ac:dyDescent="0.25">
      <c r="B11" s="1">
        <v>4</v>
      </c>
      <c r="C11" s="77">
        <v>1</v>
      </c>
      <c r="D11" s="77">
        <v>-1</v>
      </c>
      <c r="E11" s="77">
        <v>-1</v>
      </c>
      <c r="F11" s="77">
        <v>1</v>
      </c>
      <c r="G11" s="77">
        <v>1</v>
      </c>
      <c r="H11" s="78">
        <v>1</v>
      </c>
      <c r="I11" s="1"/>
      <c r="J11" s="24" t="s">
        <v>4</v>
      </c>
      <c r="K11" s="86">
        <f t="shared" ref="K11:P11" si="10">AVERAGE(K8:K9)</f>
        <v>0.8125</v>
      </c>
      <c r="L11" s="86">
        <f t="shared" si="10"/>
        <v>1</v>
      </c>
      <c r="M11" s="86">
        <f t="shared" si="10"/>
        <v>1.075</v>
      </c>
      <c r="N11" s="86">
        <f t="shared" si="10"/>
        <v>1.25</v>
      </c>
      <c r="O11" s="86">
        <f t="shared" si="10"/>
        <v>0.875</v>
      </c>
      <c r="P11" s="81">
        <f t="shared" si="10"/>
        <v>0.875</v>
      </c>
      <c r="R11" s="1">
        <v>4</v>
      </c>
      <c r="S11" s="37">
        <f t="shared" si="3"/>
        <v>1.5</v>
      </c>
      <c r="T11" s="37">
        <f t="shared" si="4"/>
        <v>0.5</v>
      </c>
      <c r="U11" s="37">
        <f t="shared" si="5"/>
        <v>0.5</v>
      </c>
      <c r="V11" s="37">
        <f t="shared" si="6"/>
        <v>2</v>
      </c>
      <c r="W11" s="37">
        <f t="shared" si="7"/>
        <v>1.5</v>
      </c>
      <c r="X11" s="65">
        <f t="shared" si="8"/>
        <v>1.5</v>
      </c>
    </row>
    <row r="12" spans="2:24" ht="15.75" thickBot="1" x14ac:dyDescent="0.3">
      <c r="B12" s="1">
        <v>5</v>
      </c>
      <c r="C12" s="77">
        <v>-1</v>
      </c>
      <c r="D12" s="77">
        <v>1</v>
      </c>
      <c r="E12" s="77">
        <v>1</v>
      </c>
      <c r="F12" s="77">
        <v>-1</v>
      </c>
      <c r="G12" s="77">
        <v>1</v>
      </c>
      <c r="H12" s="78">
        <v>1</v>
      </c>
      <c r="I12" s="1"/>
      <c r="J12" s="1"/>
      <c r="K12" s="1"/>
      <c r="L12" s="1"/>
      <c r="M12" s="1"/>
      <c r="N12" s="1"/>
      <c r="O12" s="1"/>
      <c r="P12" s="1"/>
      <c r="R12" s="1">
        <v>5</v>
      </c>
      <c r="S12" s="37">
        <f t="shared" si="3"/>
        <v>0.125</v>
      </c>
      <c r="T12" s="37">
        <f t="shared" si="4"/>
        <v>1.5</v>
      </c>
      <c r="U12" s="37">
        <f t="shared" si="5"/>
        <v>1.65</v>
      </c>
      <c r="V12" s="37">
        <f t="shared" si="6"/>
        <v>0.5</v>
      </c>
      <c r="W12" s="37">
        <f t="shared" si="7"/>
        <v>1.5</v>
      </c>
      <c r="X12" s="65">
        <f t="shared" si="8"/>
        <v>1.5</v>
      </c>
    </row>
    <row r="13" spans="2:24" ht="15.75" customHeight="1" thickTop="1" x14ac:dyDescent="0.25">
      <c r="B13" s="1">
        <v>6</v>
      </c>
      <c r="C13" s="77">
        <v>1</v>
      </c>
      <c r="D13" s="77">
        <v>1</v>
      </c>
      <c r="E13" s="77">
        <v>-1</v>
      </c>
      <c r="F13" s="77">
        <v>1</v>
      </c>
      <c r="G13" s="77">
        <v>0</v>
      </c>
      <c r="H13" s="78">
        <v>0</v>
      </c>
      <c r="I13" s="1"/>
      <c r="J13" s="1"/>
      <c r="K13" s="103" t="s">
        <v>40</v>
      </c>
      <c r="L13" s="104"/>
      <c r="M13" s="104"/>
      <c r="N13" s="104"/>
      <c r="O13" s="104"/>
      <c r="P13" s="105"/>
      <c r="R13" s="1">
        <v>6</v>
      </c>
      <c r="S13" s="37">
        <f t="shared" si="3"/>
        <v>1.5</v>
      </c>
      <c r="T13" s="37">
        <f t="shared" si="4"/>
        <v>1.5</v>
      </c>
      <c r="U13" s="37">
        <f t="shared" si="5"/>
        <v>0.5</v>
      </c>
      <c r="V13" s="37">
        <f t="shared" si="6"/>
        <v>2</v>
      </c>
      <c r="W13" s="37">
        <f t="shared" si="7"/>
        <v>0.875</v>
      </c>
      <c r="X13" s="65">
        <f t="shared" si="8"/>
        <v>0.875</v>
      </c>
    </row>
    <row r="14" spans="2:24" ht="15" customHeight="1" x14ac:dyDescent="0.25">
      <c r="B14" s="1">
        <v>7</v>
      </c>
      <c r="C14" s="77">
        <v>-1</v>
      </c>
      <c r="D14" s="77">
        <v>-1</v>
      </c>
      <c r="E14" s="77">
        <v>1</v>
      </c>
      <c r="F14" s="77">
        <v>1</v>
      </c>
      <c r="G14" s="77">
        <v>-1</v>
      </c>
      <c r="H14" s="78">
        <v>-1</v>
      </c>
      <c r="I14" s="1"/>
      <c r="J14" s="1"/>
      <c r="K14" s="106"/>
      <c r="L14" s="107"/>
      <c r="M14" s="107"/>
      <c r="N14" s="107"/>
      <c r="O14" s="107"/>
      <c r="P14" s="108"/>
      <c r="R14" s="1">
        <v>7</v>
      </c>
      <c r="S14" s="37">
        <f t="shared" si="3"/>
        <v>0.125</v>
      </c>
      <c r="T14" s="37">
        <f t="shared" si="4"/>
        <v>0.5</v>
      </c>
      <c r="U14" s="37">
        <f t="shared" si="5"/>
        <v>1.65</v>
      </c>
      <c r="V14" s="37">
        <f t="shared" si="6"/>
        <v>2</v>
      </c>
      <c r="W14" s="37">
        <f t="shared" si="7"/>
        <v>0.25</v>
      </c>
      <c r="X14" s="65">
        <f t="shared" si="8"/>
        <v>0.25</v>
      </c>
    </row>
    <row r="15" spans="2:24" ht="15" customHeight="1" x14ac:dyDescent="0.25">
      <c r="B15" s="1">
        <v>8</v>
      </c>
      <c r="C15" s="77">
        <v>-1</v>
      </c>
      <c r="D15" s="77">
        <v>0</v>
      </c>
      <c r="E15" s="77">
        <v>-1</v>
      </c>
      <c r="F15" s="77">
        <v>1</v>
      </c>
      <c r="G15" s="77">
        <v>1</v>
      </c>
      <c r="H15" s="78">
        <v>1</v>
      </c>
      <c r="I15" s="1"/>
      <c r="J15" s="1"/>
      <c r="K15" s="106"/>
      <c r="L15" s="107"/>
      <c r="M15" s="107"/>
      <c r="N15" s="107"/>
      <c r="O15" s="107"/>
      <c r="P15" s="108"/>
      <c r="R15" s="1">
        <v>8</v>
      </c>
      <c r="S15" s="37">
        <f t="shared" si="3"/>
        <v>0.125</v>
      </c>
      <c r="T15" s="37">
        <f t="shared" si="4"/>
        <v>1</v>
      </c>
      <c r="U15" s="37">
        <f t="shared" si="5"/>
        <v>0.5</v>
      </c>
      <c r="V15" s="37">
        <f t="shared" si="6"/>
        <v>2</v>
      </c>
      <c r="W15" s="37">
        <f t="shared" si="7"/>
        <v>1.5</v>
      </c>
      <c r="X15" s="65">
        <f t="shared" si="8"/>
        <v>1.5</v>
      </c>
    </row>
    <row r="16" spans="2:24" ht="15" customHeight="1" x14ac:dyDescent="0.25">
      <c r="B16" s="1">
        <v>9</v>
      </c>
      <c r="C16" s="77">
        <v>-1</v>
      </c>
      <c r="D16" s="77">
        <v>1</v>
      </c>
      <c r="E16" s="77">
        <v>0</v>
      </c>
      <c r="F16" s="77">
        <v>1</v>
      </c>
      <c r="G16" s="77">
        <v>-1</v>
      </c>
      <c r="H16" s="78">
        <v>-1</v>
      </c>
      <c r="I16" s="1"/>
      <c r="J16" s="1"/>
      <c r="K16" s="106"/>
      <c r="L16" s="107"/>
      <c r="M16" s="107"/>
      <c r="N16" s="107"/>
      <c r="O16" s="107"/>
      <c r="P16" s="108"/>
      <c r="R16" s="1">
        <v>9</v>
      </c>
      <c r="S16" s="37">
        <f t="shared" si="3"/>
        <v>0.125</v>
      </c>
      <c r="T16" s="37">
        <f t="shared" si="4"/>
        <v>1.5</v>
      </c>
      <c r="U16" s="37">
        <f t="shared" si="5"/>
        <v>1.075</v>
      </c>
      <c r="V16" s="37">
        <f t="shared" si="6"/>
        <v>2</v>
      </c>
      <c r="W16" s="37">
        <f t="shared" si="7"/>
        <v>0.25</v>
      </c>
      <c r="X16" s="65">
        <f t="shared" si="8"/>
        <v>0.25</v>
      </c>
    </row>
    <row r="17" spans="2:24" ht="15" customHeight="1" x14ac:dyDescent="0.25">
      <c r="B17" s="1">
        <v>10</v>
      </c>
      <c r="C17" s="77">
        <v>-1</v>
      </c>
      <c r="D17" s="77">
        <v>-1</v>
      </c>
      <c r="E17" s="77">
        <v>-1</v>
      </c>
      <c r="F17" s="77">
        <v>-1</v>
      </c>
      <c r="G17" s="77">
        <v>1</v>
      </c>
      <c r="H17" s="78">
        <v>1</v>
      </c>
      <c r="I17" s="1"/>
      <c r="J17" s="1"/>
      <c r="K17" s="106"/>
      <c r="L17" s="107"/>
      <c r="M17" s="107"/>
      <c r="N17" s="107"/>
      <c r="O17" s="107"/>
      <c r="P17" s="108"/>
      <c r="R17" s="1">
        <v>10</v>
      </c>
      <c r="S17" s="37">
        <f t="shared" si="3"/>
        <v>0.125</v>
      </c>
      <c r="T17" s="37">
        <f t="shared" si="4"/>
        <v>0.5</v>
      </c>
      <c r="U17" s="37">
        <f t="shared" si="5"/>
        <v>0.5</v>
      </c>
      <c r="V17" s="37">
        <f t="shared" si="6"/>
        <v>0.5</v>
      </c>
      <c r="W17" s="37">
        <f t="shared" si="7"/>
        <v>1.5</v>
      </c>
      <c r="X17" s="65">
        <f t="shared" si="8"/>
        <v>1.5</v>
      </c>
    </row>
    <row r="18" spans="2:24" ht="15" customHeight="1" x14ac:dyDescent="0.25">
      <c r="B18" s="1">
        <v>11</v>
      </c>
      <c r="C18" s="77">
        <v>-1</v>
      </c>
      <c r="D18" s="77">
        <v>-1</v>
      </c>
      <c r="E18" s="77">
        <v>-1</v>
      </c>
      <c r="F18" s="77">
        <v>1</v>
      </c>
      <c r="G18" s="77">
        <v>0</v>
      </c>
      <c r="H18" s="78">
        <v>0</v>
      </c>
      <c r="I18" s="1"/>
      <c r="J18" s="1"/>
      <c r="K18" s="106"/>
      <c r="L18" s="107"/>
      <c r="M18" s="107"/>
      <c r="N18" s="107"/>
      <c r="O18" s="107"/>
      <c r="P18" s="108"/>
      <c r="R18" s="1">
        <v>11</v>
      </c>
      <c r="S18" s="37">
        <f t="shared" si="3"/>
        <v>0.125</v>
      </c>
      <c r="T18" s="37">
        <f t="shared" si="4"/>
        <v>0.5</v>
      </c>
      <c r="U18" s="37">
        <f t="shared" si="5"/>
        <v>0.5</v>
      </c>
      <c r="V18" s="37">
        <f t="shared" si="6"/>
        <v>2</v>
      </c>
      <c r="W18" s="37">
        <f t="shared" si="7"/>
        <v>0.875</v>
      </c>
      <c r="X18" s="65">
        <f t="shared" si="8"/>
        <v>0.875</v>
      </c>
    </row>
    <row r="19" spans="2:24" ht="15" customHeight="1" x14ac:dyDescent="0.25">
      <c r="B19" s="1">
        <v>12</v>
      </c>
      <c r="C19" s="77">
        <v>-1</v>
      </c>
      <c r="D19" s="77">
        <v>-1</v>
      </c>
      <c r="E19" s="77">
        <v>1</v>
      </c>
      <c r="F19" s="77">
        <v>-1</v>
      </c>
      <c r="G19" s="77">
        <v>-1</v>
      </c>
      <c r="H19" s="78">
        <v>-1</v>
      </c>
      <c r="I19" s="1"/>
      <c r="J19" s="1"/>
      <c r="K19" s="106"/>
      <c r="L19" s="107"/>
      <c r="M19" s="107"/>
      <c r="N19" s="107"/>
      <c r="O19" s="107"/>
      <c r="P19" s="108"/>
      <c r="R19" s="1">
        <v>12</v>
      </c>
      <c r="S19" s="37">
        <f t="shared" si="3"/>
        <v>0.125</v>
      </c>
      <c r="T19" s="37">
        <f t="shared" si="4"/>
        <v>0.5</v>
      </c>
      <c r="U19" s="37">
        <f t="shared" si="5"/>
        <v>1.65</v>
      </c>
      <c r="V19" s="37">
        <f t="shared" si="6"/>
        <v>0.5</v>
      </c>
      <c r="W19" s="37">
        <f t="shared" si="7"/>
        <v>0.25</v>
      </c>
      <c r="X19" s="65">
        <f t="shared" si="8"/>
        <v>0.25</v>
      </c>
    </row>
    <row r="20" spans="2:24" ht="15" customHeight="1" x14ac:dyDescent="0.25">
      <c r="B20" s="1">
        <v>13</v>
      </c>
      <c r="C20" s="77">
        <v>1</v>
      </c>
      <c r="D20" s="77">
        <v>-1</v>
      </c>
      <c r="E20" s="77">
        <v>1</v>
      </c>
      <c r="F20" s="77">
        <v>-1</v>
      </c>
      <c r="G20" s="77">
        <v>1</v>
      </c>
      <c r="H20" s="78">
        <v>1</v>
      </c>
      <c r="I20" s="1"/>
      <c r="J20" s="1"/>
      <c r="K20" s="106"/>
      <c r="L20" s="107"/>
      <c r="M20" s="107"/>
      <c r="N20" s="107"/>
      <c r="O20" s="107"/>
      <c r="P20" s="108"/>
      <c r="R20" s="1">
        <v>13</v>
      </c>
      <c r="S20" s="37">
        <f t="shared" si="3"/>
        <v>1.5</v>
      </c>
      <c r="T20" s="37">
        <f t="shared" si="4"/>
        <v>0.5</v>
      </c>
      <c r="U20" s="37">
        <f t="shared" si="5"/>
        <v>1.65</v>
      </c>
      <c r="V20" s="37">
        <f t="shared" si="6"/>
        <v>0.5</v>
      </c>
      <c r="W20" s="37">
        <f t="shared" si="7"/>
        <v>1.5</v>
      </c>
      <c r="X20" s="65">
        <f t="shared" si="8"/>
        <v>1.5</v>
      </c>
    </row>
    <row r="21" spans="2:24" ht="15" customHeight="1" x14ac:dyDescent="0.25">
      <c r="B21" s="1">
        <v>14</v>
      </c>
      <c r="C21" s="77">
        <v>1</v>
      </c>
      <c r="D21" s="77">
        <v>1</v>
      </c>
      <c r="E21" s="77">
        <v>1</v>
      </c>
      <c r="F21" s="77">
        <v>0</v>
      </c>
      <c r="G21" s="77">
        <v>-1</v>
      </c>
      <c r="H21" s="78">
        <v>-1</v>
      </c>
      <c r="I21" s="1"/>
      <c r="J21" s="1"/>
      <c r="K21" s="106"/>
      <c r="L21" s="107"/>
      <c r="M21" s="107"/>
      <c r="N21" s="107"/>
      <c r="O21" s="107"/>
      <c r="P21" s="108"/>
      <c r="R21" s="1">
        <v>14</v>
      </c>
      <c r="S21" s="37">
        <f t="shared" si="3"/>
        <v>1.5</v>
      </c>
      <c r="T21" s="37">
        <f t="shared" si="4"/>
        <v>1.5</v>
      </c>
      <c r="U21" s="37">
        <f t="shared" si="5"/>
        <v>1.65</v>
      </c>
      <c r="V21" s="37">
        <f t="shared" si="6"/>
        <v>1.25</v>
      </c>
      <c r="W21" s="37">
        <f t="shared" si="7"/>
        <v>0.25</v>
      </c>
      <c r="X21" s="65">
        <f t="shared" si="8"/>
        <v>0.25</v>
      </c>
    </row>
    <row r="22" spans="2:24" ht="15" customHeight="1" x14ac:dyDescent="0.25">
      <c r="B22" s="1">
        <v>15</v>
      </c>
      <c r="C22" s="77">
        <v>1</v>
      </c>
      <c r="D22" s="77">
        <v>1</v>
      </c>
      <c r="E22" s="77">
        <v>0</v>
      </c>
      <c r="F22" s="77">
        <v>-1</v>
      </c>
      <c r="G22" s="77">
        <v>1</v>
      </c>
      <c r="H22" s="78">
        <v>1</v>
      </c>
      <c r="I22" s="1"/>
      <c r="J22" s="1"/>
      <c r="K22" s="106"/>
      <c r="L22" s="107"/>
      <c r="M22" s="107"/>
      <c r="N22" s="107"/>
      <c r="O22" s="107"/>
      <c r="P22" s="108"/>
      <c r="R22" s="1">
        <v>15</v>
      </c>
      <c r="S22" s="37">
        <f t="shared" si="3"/>
        <v>1.5</v>
      </c>
      <c r="T22" s="37">
        <f t="shared" si="4"/>
        <v>1.5</v>
      </c>
      <c r="U22" s="37">
        <f t="shared" si="5"/>
        <v>1.075</v>
      </c>
      <c r="V22" s="37">
        <f t="shared" si="6"/>
        <v>0.5</v>
      </c>
      <c r="W22" s="37">
        <f t="shared" si="7"/>
        <v>1.5</v>
      </c>
      <c r="X22" s="65">
        <f t="shared" si="8"/>
        <v>1.5</v>
      </c>
    </row>
    <row r="23" spans="2:24" ht="15" customHeight="1" x14ac:dyDescent="0.25">
      <c r="B23" s="1">
        <v>16</v>
      </c>
      <c r="C23" s="77">
        <v>-1</v>
      </c>
      <c r="D23" s="77">
        <v>1</v>
      </c>
      <c r="E23" s="77">
        <v>0</v>
      </c>
      <c r="F23" s="77">
        <v>1</v>
      </c>
      <c r="G23" s="77">
        <v>-1</v>
      </c>
      <c r="H23" s="78">
        <v>-1</v>
      </c>
      <c r="I23" s="1"/>
      <c r="J23" s="1"/>
      <c r="K23" s="106"/>
      <c r="L23" s="107"/>
      <c r="M23" s="107"/>
      <c r="N23" s="107"/>
      <c r="O23" s="107"/>
      <c r="P23" s="108"/>
      <c r="R23" s="1">
        <v>16</v>
      </c>
      <c r="S23" s="37">
        <f t="shared" si="3"/>
        <v>0.125</v>
      </c>
      <c r="T23" s="37">
        <f t="shared" si="4"/>
        <v>1.5</v>
      </c>
      <c r="U23" s="37">
        <f t="shared" si="5"/>
        <v>1.075</v>
      </c>
      <c r="V23" s="37">
        <f t="shared" si="6"/>
        <v>2</v>
      </c>
      <c r="W23" s="37">
        <f t="shared" si="7"/>
        <v>0.25</v>
      </c>
      <c r="X23" s="65">
        <f t="shared" si="8"/>
        <v>0.25</v>
      </c>
    </row>
    <row r="24" spans="2:24" ht="15" customHeight="1" x14ac:dyDescent="0.25">
      <c r="B24" s="1">
        <v>17</v>
      </c>
      <c r="C24" s="77">
        <v>1</v>
      </c>
      <c r="D24" s="77">
        <v>-1</v>
      </c>
      <c r="E24" s="77">
        <v>-1</v>
      </c>
      <c r="F24" s="77">
        <v>-1</v>
      </c>
      <c r="G24" s="77">
        <v>-1</v>
      </c>
      <c r="H24" s="78">
        <v>-1</v>
      </c>
      <c r="I24" s="1"/>
      <c r="J24" s="1"/>
      <c r="K24" s="106"/>
      <c r="L24" s="107"/>
      <c r="M24" s="107"/>
      <c r="N24" s="107"/>
      <c r="O24" s="107"/>
      <c r="P24" s="108"/>
      <c r="R24" s="1">
        <v>17</v>
      </c>
      <c r="S24" s="37">
        <f t="shared" si="3"/>
        <v>1.5</v>
      </c>
      <c r="T24" s="37">
        <f t="shared" si="4"/>
        <v>0.5</v>
      </c>
      <c r="U24" s="37">
        <f t="shared" si="5"/>
        <v>0.5</v>
      </c>
      <c r="V24" s="37">
        <f t="shared" si="6"/>
        <v>0.5</v>
      </c>
      <c r="W24" s="37">
        <f t="shared" si="7"/>
        <v>0.25</v>
      </c>
      <c r="X24" s="65">
        <f t="shared" si="8"/>
        <v>0.25</v>
      </c>
    </row>
    <row r="25" spans="2:24" ht="15.75" customHeight="1" thickBot="1" x14ac:dyDescent="0.3">
      <c r="B25" s="1">
        <v>18</v>
      </c>
      <c r="C25" s="77">
        <v>0</v>
      </c>
      <c r="D25" s="77">
        <v>-1</v>
      </c>
      <c r="E25" s="77">
        <v>-1</v>
      </c>
      <c r="F25" s="77">
        <v>1</v>
      </c>
      <c r="G25" s="77">
        <v>-1</v>
      </c>
      <c r="H25" s="78">
        <v>-1</v>
      </c>
      <c r="I25" s="1"/>
      <c r="J25" s="1"/>
      <c r="K25" s="109"/>
      <c r="L25" s="110"/>
      <c r="M25" s="110"/>
      <c r="N25" s="110"/>
      <c r="O25" s="110"/>
      <c r="P25" s="111"/>
      <c r="R25" s="1">
        <v>18</v>
      </c>
      <c r="S25" s="37">
        <f t="shared" si="3"/>
        <v>0.8125</v>
      </c>
      <c r="T25" s="37">
        <f t="shared" si="4"/>
        <v>0.5</v>
      </c>
      <c r="U25" s="37">
        <f t="shared" si="5"/>
        <v>0.5</v>
      </c>
      <c r="V25" s="37">
        <f t="shared" si="6"/>
        <v>2</v>
      </c>
      <c r="W25" s="37">
        <f t="shared" si="7"/>
        <v>0.25</v>
      </c>
      <c r="X25" s="65">
        <f t="shared" si="8"/>
        <v>0.25</v>
      </c>
    </row>
    <row r="26" spans="2:24" ht="15.75" thickTop="1" x14ac:dyDescent="0.25">
      <c r="B26" s="1">
        <v>19</v>
      </c>
      <c r="C26" s="77">
        <v>0</v>
      </c>
      <c r="D26" s="77">
        <v>0.5</v>
      </c>
      <c r="E26" s="77">
        <v>0.5</v>
      </c>
      <c r="F26" s="77">
        <v>-0.5</v>
      </c>
      <c r="G26" s="77">
        <v>0.5</v>
      </c>
      <c r="H26" s="78">
        <v>0.5</v>
      </c>
      <c r="I26" s="1"/>
      <c r="J26" s="1"/>
      <c r="K26" s="1"/>
      <c r="L26" s="1"/>
      <c r="R26" s="1">
        <v>19</v>
      </c>
      <c r="S26" s="37">
        <f t="shared" si="3"/>
        <v>0.8125</v>
      </c>
      <c r="T26" s="37">
        <f t="shared" si="4"/>
        <v>1.25</v>
      </c>
      <c r="U26" s="37">
        <f t="shared" si="5"/>
        <v>1.3624999999999998</v>
      </c>
      <c r="V26" s="37">
        <f t="shared" si="6"/>
        <v>0.875</v>
      </c>
      <c r="W26" s="37">
        <f t="shared" si="7"/>
        <v>1.1875</v>
      </c>
      <c r="X26" s="65">
        <f t="shared" si="8"/>
        <v>1.1875</v>
      </c>
    </row>
    <row r="27" spans="2:24" x14ac:dyDescent="0.25">
      <c r="B27" s="1">
        <v>20</v>
      </c>
      <c r="C27" s="77">
        <v>-1</v>
      </c>
      <c r="D27" s="77">
        <v>1</v>
      </c>
      <c r="E27" s="77">
        <v>-1</v>
      </c>
      <c r="F27" s="77">
        <v>0</v>
      </c>
      <c r="G27" s="77">
        <v>1</v>
      </c>
      <c r="H27" s="78">
        <v>1</v>
      </c>
      <c r="I27" s="1"/>
      <c r="J27" s="1"/>
      <c r="K27" s="1"/>
      <c r="L27" s="1"/>
      <c r="R27" s="1">
        <v>20</v>
      </c>
      <c r="S27" s="37">
        <f t="shared" si="3"/>
        <v>0.125</v>
      </c>
      <c r="T27" s="37">
        <f t="shared" si="4"/>
        <v>1.5</v>
      </c>
      <c r="U27" s="37">
        <f t="shared" si="5"/>
        <v>0.5</v>
      </c>
      <c r="V27" s="37">
        <f t="shared" si="6"/>
        <v>1.25</v>
      </c>
      <c r="W27" s="37">
        <f t="shared" si="7"/>
        <v>1.5</v>
      </c>
      <c r="X27" s="65">
        <f t="shared" si="8"/>
        <v>1.5</v>
      </c>
    </row>
    <row r="28" spans="2:24" x14ac:dyDescent="0.25">
      <c r="B28" s="1">
        <v>21</v>
      </c>
      <c r="C28" s="77">
        <v>1</v>
      </c>
      <c r="D28" s="77">
        <v>1</v>
      </c>
      <c r="E28" s="77">
        <v>1</v>
      </c>
      <c r="F28" s="77">
        <v>1</v>
      </c>
      <c r="G28" s="77">
        <v>1</v>
      </c>
      <c r="H28" s="78">
        <v>1</v>
      </c>
      <c r="I28" s="1"/>
      <c r="J28" s="1"/>
      <c r="K28" s="1"/>
      <c r="L28" s="1"/>
      <c r="R28" s="1">
        <v>21</v>
      </c>
      <c r="S28" s="37">
        <f t="shared" si="3"/>
        <v>1.5</v>
      </c>
      <c r="T28" s="37">
        <f t="shared" si="4"/>
        <v>1.5</v>
      </c>
      <c r="U28" s="37">
        <f t="shared" si="5"/>
        <v>1.65</v>
      </c>
      <c r="V28" s="37">
        <f t="shared" si="6"/>
        <v>2</v>
      </c>
      <c r="W28" s="37">
        <f t="shared" si="7"/>
        <v>1.5</v>
      </c>
      <c r="X28" s="65">
        <f t="shared" si="8"/>
        <v>1.5</v>
      </c>
    </row>
    <row r="29" spans="2:24" x14ac:dyDescent="0.25">
      <c r="B29" s="1">
        <v>22</v>
      </c>
      <c r="C29" s="77">
        <v>1</v>
      </c>
      <c r="D29" s="77">
        <v>-1</v>
      </c>
      <c r="E29" s="77">
        <v>1</v>
      </c>
      <c r="F29" s="77">
        <v>1</v>
      </c>
      <c r="G29" s="77">
        <v>1</v>
      </c>
      <c r="H29" s="78">
        <v>1</v>
      </c>
      <c r="I29" s="1"/>
      <c r="J29" s="1"/>
      <c r="K29" s="1"/>
      <c r="L29" s="1"/>
      <c r="R29" s="1">
        <v>22</v>
      </c>
      <c r="S29" s="37">
        <f t="shared" si="3"/>
        <v>1.5</v>
      </c>
      <c r="T29" s="37">
        <f t="shared" si="4"/>
        <v>0.5</v>
      </c>
      <c r="U29" s="37">
        <f t="shared" si="5"/>
        <v>1.65</v>
      </c>
      <c r="V29" s="37">
        <f t="shared" si="6"/>
        <v>2</v>
      </c>
      <c r="W29" s="37">
        <f t="shared" si="7"/>
        <v>1.5</v>
      </c>
      <c r="X29" s="65">
        <f t="shared" si="8"/>
        <v>1.5</v>
      </c>
    </row>
    <row r="30" spans="2:24" x14ac:dyDescent="0.25">
      <c r="B30" s="1">
        <v>23</v>
      </c>
      <c r="C30" s="77">
        <v>1</v>
      </c>
      <c r="D30" s="77">
        <v>-1</v>
      </c>
      <c r="E30" s="77">
        <v>1</v>
      </c>
      <c r="F30" s="77">
        <v>1</v>
      </c>
      <c r="G30" s="77">
        <v>-1</v>
      </c>
      <c r="H30" s="78">
        <v>-1</v>
      </c>
      <c r="I30" s="1"/>
      <c r="J30" s="1"/>
      <c r="K30" s="1"/>
      <c r="L30" s="1"/>
      <c r="R30" s="1">
        <v>23</v>
      </c>
      <c r="S30" s="37">
        <f t="shared" si="3"/>
        <v>1.5</v>
      </c>
      <c r="T30" s="37">
        <f t="shared" si="4"/>
        <v>0.5</v>
      </c>
      <c r="U30" s="37">
        <f t="shared" si="5"/>
        <v>1.65</v>
      </c>
      <c r="V30" s="37">
        <f t="shared" si="6"/>
        <v>2</v>
      </c>
      <c r="W30" s="37">
        <f t="shared" si="7"/>
        <v>0.25</v>
      </c>
      <c r="X30" s="65">
        <f t="shared" si="8"/>
        <v>0.25</v>
      </c>
    </row>
    <row r="31" spans="2:24" x14ac:dyDescent="0.25">
      <c r="B31" s="1">
        <v>24</v>
      </c>
      <c r="C31" s="77">
        <v>1</v>
      </c>
      <c r="D31" s="77">
        <v>-1</v>
      </c>
      <c r="E31" s="77">
        <v>1</v>
      </c>
      <c r="F31" s="77">
        <v>-1</v>
      </c>
      <c r="G31" s="77">
        <v>-1</v>
      </c>
      <c r="H31" s="78">
        <v>-1</v>
      </c>
      <c r="I31" s="1"/>
      <c r="J31" s="1"/>
      <c r="K31" s="1"/>
      <c r="L31" s="1"/>
      <c r="R31" s="1">
        <v>24</v>
      </c>
      <c r="S31" s="37">
        <f t="shared" si="3"/>
        <v>1.5</v>
      </c>
      <c r="T31" s="37">
        <f t="shared" si="4"/>
        <v>0.5</v>
      </c>
      <c r="U31" s="37">
        <f t="shared" si="5"/>
        <v>1.65</v>
      </c>
      <c r="V31" s="37">
        <f t="shared" si="6"/>
        <v>0.5</v>
      </c>
      <c r="W31" s="37">
        <f t="shared" si="7"/>
        <v>0.25</v>
      </c>
      <c r="X31" s="65">
        <f t="shared" si="8"/>
        <v>0.25</v>
      </c>
    </row>
    <row r="32" spans="2:24" x14ac:dyDescent="0.25">
      <c r="B32" s="1">
        <v>25</v>
      </c>
      <c r="C32" s="77">
        <v>-1</v>
      </c>
      <c r="D32" s="77">
        <v>-1</v>
      </c>
      <c r="E32" s="77">
        <v>1</v>
      </c>
      <c r="F32" s="77">
        <v>-1</v>
      </c>
      <c r="G32" s="77">
        <v>1</v>
      </c>
      <c r="H32" s="78">
        <v>1</v>
      </c>
      <c r="I32" s="1"/>
      <c r="J32" s="1"/>
      <c r="K32" s="1"/>
      <c r="L32" s="1"/>
      <c r="R32" s="1">
        <v>25</v>
      </c>
      <c r="S32" s="37">
        <f t="shared" si="3"/>
        <v>0.125</v>
      </c>
      <c r="T32" s="37">
        <f t="shared" si="4"/>
        <v>0.5</v>
      </c>
      <c r="U32" s="37">
        <f t="shared" si="5"/>
        <v>1.65</v>
      </c>
      <c r="V32" s="37">
        <f t="shared" si="6"/>
        <v>0.5</v>
      </c>
      <c r="W32" s="37">
        <f t="shared" si="7"/>
        <v>1.5</v>
      </c>
      <c r="X32" s="65">
        <f t="shared" si="8"/>
        <v>1.5</v>
      </c>
    </row>
    <row r="33" spans="2:24" x14ac:dyDescent="0.25">
      <c r="B33" s="1">
        <v>26</v>
      </c>
      <c r="C33" s="77">
        <v>-1</v>
      </c>
      <c r="D33" s="77">
        <v>1</v>
      </c>
      <c r="E33" s="77">
        <v>-1</v>
      </c>
      <c r="F33" s="77">
        <v>-1</v>
      </c>
      <c r="G33" s="77">
        <v>-1</v>
      </c>
      <c r="H33" s="78">
        <v>-1</v>
      </c>
      <c r="I33" s="1"/>
      <c r="J33" s="1"/>
      <c r="K33" s="1"/>
      <c r="L33" s="1"/>
      <c r="R33" s="1">
        <v>26</v>
      </c>
      <c r="S33" s="37">
        <f t="shared" si="3"/>
        <v>0.125</v>
      </c>
      <c r="T33" s="37">
        <f t="shared" si="4"/>
        <v>1.5</v>
      </c>
      <c r="U33" s="37">
        <f t="shared" si="5"/>
        <v>0.5</v>
      </c>
      <c r="V33" s="37">
        <f t="shared" si="6"/>
        <v>0.5</v>
      </c>
      <c r="W33" s="37">
        <f t="shared" si="7"/>
        <v>0.25</v>
      </c>
      <c r="X33" s="65">
        <f t="shared" si="8"/>
        <v>0.25</v>
      </c>
    </row>
    <row r="34" spans="2:24" x14ac:dyDescent="0.25">
      <c r="B34" s="1">
        <v>27</v>
      </c>
      <c r="C34" s="77">
        <v>-1</v>
      </c>
      <c r="D34" s="77">
        <v>1</v>
      </c>
      <c r="E34" s="77">
        <v>-1</v>
      </c>
      <c r="F34" s="77">
        <v>0</v>
      </c>
      <c r="G34" s="77">
        <v>1</v>
      </c>
      <c r="H34" s="78">
        <v>1</v>
      </c>
      <c r="I34" s="1"/>
      <c r="J34" s="1"/>
      <c r="K34" s="1"/>
      <c r="L34" s="1"/>
      <c r="R34" s="1">
        <v>27</v>
      </c>
      <c r="S34" s="37">
        <f t="shared" si="3"/>
        <v>0.125</v>
      </c>
      <c r="T34" s="37">
        <f t="shared" si="4"/>
        <v>1.5</v>
      </c>
      <c r="U34" s="37">
        <f t="shared" si="5"/>
        <v>0.5</v>
      </c>
      <c r="V34" s="37">
        <f t="shared" si="6"/>
        <v>1.25</v>
      </c>
      <c r="W34" s="37">
        <f t="shared" si="7"/>
        <v>1.5</v>
      </c>
      <c r="X34" s="65">
        <f t="shared" si="8"/>
        <v>1.5</v>
      </c>
    </row>
    <row r="35" spans="2:24" x14ac:dyDescent="0.25">
      <c r="B35" s="1">
        <v>28</v>
      </c>
      <c r="C35" s="77">
        <v>1</v>
      </c>
      <c r="D35" s="77">
        <v>1</v>
      </c>
      <c r="E35" s="77">
        <v>0</v>
      </c>
      <c r="F35" s="77">
        <v>-1</v>
      </c>
      <c r="G35" s="77">
        <v>1</v>
      </c>
      <c r="H35" s="78">
        <v>1</v>
      </c>
      <c r="I35" s="1"/>
      <c r="J35" s="1"/>
      <c r="K35" s="1"/>
      <c r="L35" s="1"/>
      <c r="R35" s="1">
        <v>28</v>
      </c>
      <c r="S35" s="37">
        <f t="shared" si="3"/>
        <v>1.5</v>
      </c>
      <c r="T35" s="37">
        <f t="shared" si="4"/>
        <v>1.5</v>
      </c>
      <c r="U35" s="37">
        <f t="shared" si="5"/>
        <v>1.075</v>
      </c>
      <c r="V35" s="37">
        <f t="shared" si="6"/>
        <v>0.5</v>
      </c>
      <c r="W35" s="37">
        <f t="shared" si="7"/>
        <v>1.5</v>
      </c>
      <c r="X35" s="65">
        <f t="shared" si="8"/>
        <v>1.5</v>
      </c>
    </row>
    <row r="36" spans="2:24" x14ac:dyDescent="0.25">
      <c r="B36" s="1">
        <v>29</v>
      </c>
      <c r="C36" s="77">
        <v>-1</v>
      </c>
      <c r="D36" s="77">
        <v>-1</v>
      </c>
      <c r="E36" s="77">
        <v>1</v>
      </c>
      <c r="F36" s="77">
        <v>1</v>
      </c>
      <c r="G36" s="77">
        <v>1</v>
      </c>
      <c r="H36" s="78">
        <v>1</v>
      </c>
      <c r="I36" s="1"/>
      <c r="J36" s="1"/>
      <c r="K36" s="1"/>
      <c r="L36" s="1"/>
      <c r="R36" s="1">
        <v>29</v>
      </c>
      <c r="S36" s="37">
        <f t="shared" si="3"/>
        <v>0.125</v>
      </c>
      <c r="T36" s="37">
        <f t="shared" si="4"/>
        <v>0.5</v>
      </c>
      <c r="U36" s="37">
        <f t="shared" si="5"/>
        <v>1.65</v>
      </c>
      <c r="V36" s="37">
        <f t="shared" si="6"/>
        <v>2</v>
      </c>
      <c r="W36" s="37">
        <f t="shared" si="7"/>
        <v>1.5</v>
      </c>
      <c r="X36" s="65">
        <f t="shared" si="8"/>
        <v>1.5</v>
      </c>
    </row>
    <row r="37" spans="2:24" x14ac:dyDescent="0.25">
      <c r="B37" s="1">
        <v>30</v>
      </c>
      <c r="C37" s="77">
        <v>1</v>
      </c>
      <c r="D37" s="77">
        <v>1</v>
      </c>
      <c r="E37" s="77">
        <v>1</v>
      </c>
      <c r="F37" s="77">
        <v>0</v>
      </c>
      <c r="G37" s="77">
        <v>-1</v>
      </c>
      <c r="H37" s="78">
        <v>-1</v>
      </c>
      <c r="I37" s="1"/>
      <c r="J37" s="1"/>
      <c r="K37" s="1"/>
      <c r="L37" s="1"/>
      <c r="R37" s="1">
        <v>30</v>
      </c>
      <c r="S37" s="37">
        <f t="shared" si="3"/>
        <v>1.5</v>
      </c>
      <c r="T37" s="37">
        <f t="shared" si="4"/>
        <v>1.5</v>
      </c>
      <c r="U37" s="37">
        <f t="shared" si="5"/>
        <v>1.65</v>
      </c>
      <c r="V37" s="37">
        <f t="shared" si="6"/>
        <v>1.25</v>
      </c>
      <c r="W37" s="37">
        <f t="shared" si="7"/>
        <v>0.25</v>
      </c>
      <c r="X37" s="65">
        <f t="shared" si="8"/>
        <v>0.25</v>
      </c>
    </row>
    <row r="38" spans="2:24" x14ac:dyDescent="0.25">
      <c r="B38" s="1">
        <v>31</v>
      </c>
      <c r="C38" s="79">
        <v>0</v>
      </c>
      <c r="D38" s="79">
        <v>1</v>
      </c>
      <c r="E38" s="79">
        <v>1</v>
      </c>
      <c r="F38" s="79">
        <v>-1</v>
      </c>
      <c r="G38" s="79">
        <v>-1</v>
      </c>
      <c r="H38" s="80">
        <v>-1</v>
      </c>
      <c r="I38" s="1"/>
      <c r="J38" s="1"/>
      <c r="K38" s="1"/>
      <c r="L38" s="1"/>
      <c r="R38" s="1">
        <v>31</v>
      </c>
      <c r="S38" s="39">
        <f t="shared" si="3"/>
        <v>0.8125</v>
      </c>
      <c r="T38" s="39">
        <f t="shared" si="4"/>
        <v>1.5</v>
      </c>
      <c r="U38" s="39">
        <f t="shared" si="5"/>
        <v>1.65</v>
      </c>
      <c r="V38" s="39">
        <f t="shared" si="6"/>
        <v>0.5</v>
      </c>
      <c r="W38" s="39">
        <f t="shared" si="7"/>
        <v>0.25</v>
      </c>
      <c r="X38" s="66">
        <f t="shared" si="8"/>
        <v>0.25</v>
      </c>
    </row>
    <row r="39" spans="2:24" x14ac:dyDescent="0.25">
      <c r="B39" s="1"/>
      <c r="C39" s="4"/>
      <c r="D39" s="4"/>
      <c r="E39" s="4"/>
      <c r="F39" s="4"/>
      <c r="G39" s="4"/>
      <c r="H39" s="4"/>
      <c r="I39" s="1"/>
      <c r="J39" s="1"/>
      <c r="K39" s="1"/>
      <c r="L39" s="1"/>
      <c r="R39" s="1"/>
      <c r="S39" s="9"/>
      <c r="T39" s="9"/>
      <c r="U39" s="1"/>
      <c r="V39" s="1"/>
    </row>
    <row r="40" spans="2:24" ht="15.75" thickBot="1" x14ac:dyDescent="0.3">
      <c r="R40" s="14" t="s">
        <v>24</v>
      </c>
      <c r="S40" s="15">
        <v>250</v>
      </c>
      <c r="T40" s="1" t="s">
        <v>21</v>
      </c>
      <c r="U40" s="1"/>
    </row>
    <row r="41" spans="2:24" ht="29.25" customHeight="1" thickBot="1" x14ac:dyDescent="0.3">
      <c r="R41" s="99" t="s">
        <v>0</v>
      </c>
      <c r="S41" s="99" t="s">
        <v>22</v>
      </c>
      <c r="T41" s="99"/>
      <c r="U41" s="99"/>
      <c r="V41" s="99"/>
      <c r="W41" s="99"/>
      <c r="X41" s="99"/>
    </row>
    <row r="42" spans="2:24" ht="30" customHeight="1" thickBot="1" x14ac:dyDescent="0.3">
      <c r="R42" s="99"/>
      <c r="S42" s="8" t="str">
        <f>K3</f>
        <v>I</v>
      </c>
      <c r="T42" s="8" t="str">
        <f t="shared" ref="T42:X42" si="11">L3</f>
        <v>II</v>
      </c>
      <c r="U42" s="8" t="str">
        <f t="shared" si="11"/>
        <v>III</v>
      </c>
      <c r="V42" s="8" t="str">
        <f t="shared" si="11"/>
        <v>IV</v>
      </c>
      <c r="W42" s="8" t="str">
        <f t="shared" si="11"/>
        <v>V (EDTA)</v>
      </c>
      <c r="X42" s="8" t="str">
        <f t="shared" si="11"/>
        <v>or V (EDDHA)</v>
      </c>
    </row>
    <row r="43" spans="2:24" x14ac:dyDescent="0.25">
      <c r="R43" s="1">
        <v>1</v>
      </c>
      <c r="S43" s="88">
        <f t="shared" ref="S43:S73" si="12">S8/$K$4*$S$40</f>
        <v>3.75</v>
      </c>
      <c r="T43" s="89">
        <f t="shared" ref="T43:T73" si="13">T8/$L$4*$S$40</f>
        <v>7.5</v>
      </c>
      <c r="U43" s="89">
        <f t="shared" ref="U43:U73" si="14">U8/$M$4*$S$40</f>
        <v>12.5</v>
      </c>
      <c r="V43" s="88">
        <f t="shared" ref="V43:V73" si="15">V8/$N$4*$S$40</f>
        <v>1.25</v>
      </c>
      <c r="W43" s="88">
        <f t="shared" ref="W43:W73" si="16">W8/$O$4*$S$40</f>
        <v>0.625</v>
      </c>
      <c r="X43" s="90">
        <f t="shared" ref="X43:X73" si="17">X8/$P$4*$S$40</f>
        <v>6.25</v>
      </c>
    </row>
    <row r="44" spans="2:24" x14ac:dyDescent="0.25">
      <c r="R44" s="1">
        <v>2</v>
      </c>
      <c r="S44" s="91">
        <f t="shared" si="12"/>
        <v>3.75</v>
      </c>
      <c r="T44" s="92">
        <f t="shared" si="13"/>
        <v>5</v>
      </c>
      <c r="U44" s="92">
        <f t="shared" si="14"/>
        <v>12.5</v>
      </c>
      <c r="V44" s="91">
        <f t="shared" si="15"/>
        <v>1.25</v>
      </c>
      <c r="W44" s="91">
        <f t="shared" si="16"/>
        <v>3.75</v>
      </c>
      <c r="X44" s="93">
        <f t="shared" si="17"/>
        <v>37.5</v>
      </c>
    </row>
    <row r="45" spans="2:24" x14ac:dyDescent="0.25">
      <c r="R45" s="1">
        <v>3</v>
      </c>
      <c r="S45" s="91">
        <f t="shared" si="12"/>
        <v>2.03125</v>
      </c>
      <c r="T45" s="92">
        <f t="shared" si="13"/>
        <v>2.5</v>
      </c>
      <c r="U45" s="92">
        <f t="shared" si="14"/>
        <v>12.5</v>
      </c>
      <c r="V45" s="92">
        <f t="shared" si="15"/>
        <v>5</v>
      </c>
      <c r="W45" s="91">
        <f t="shared" si="16"/>
        <v>0.625</v>
      </c>
      <c r="X45" s="93">
        <f t="shared" si="17"/>
        <v>6.25</v>
      </c>
    </row>
    <row r="46" spans="2:24" x14ac:dyDescent="0.25">
      <c r="R46" s="1">
        <v>4</v>
      </c>
      <c r="S46" s="91">
        <f t="shared" si="12"/>
        <v>3.75</v>
      </c>
      <c r="T46" s="92">
        <f t="shared" si="13"/>
        <v>2.5</v>
      </c>
      <c r="U46" s="92">
        <f t="shared" si="14"/>
        <v>12.5</v>
      </c>
      <c r="V46" s="92">
        <f t="shared" si="15"/>
        <v>5</v>
      </c>
      <c r="W46" s="91">
        <f t="shared" si="16"/>
        <v>3.75</v>
      </c>
      <c r="X46" s="93">
        <f t="shared" si="17"/>
        <v>37.5</v>
      </c>
    </row>
    <row r="47" spans="2:24" x14ac:dyDescent="0.25">
      <c r="R47" s="1">
        <v>5</v>
      </c>
      <c r="S47" s="91">
        <f t="shared" si="12"/>
        <v>0.3125</v>
      </c>
      <c r="T47" s="92">
        <f t="shared" si="13"/>
        <v>7.5</v>
      </c>
      <c r="U47" s="91">
        <f t="shared" si="14"/>
        <v>41.249999999999993</v>
      </c>
      <c r="V47" s="91">
        <f t="shared" si="15"/>
        <v>1.25</v>
      </c>
      <c r="W47" s="91">
        <f t="shared" si="16"/>
        <v>3.75</v>
      </c>
      <c r="X47" s="93">
        <f t="shared" si="17"/>
        <v>37.5</v>
      </c>
    </row>
    <row r="48" spans="2:24" x14ac:dyDescent="0.25">
      <c r="R48" s="1">
        <v>6</v>
      </c>
      <c r="S48" s="91">
        <f t="shared" si="12"/>
        <v>3.75</v>
      </c>
      <c r="T48" s="92">
        <f t="shared" si="13"/>
        <v>7.5</v>
      </c>
      <c r="U48" s="92">
        <f t="shared" si="14"/>
        <v>12.5</v>
      </c>
      <c r="V48" s="92">
        <f t="shared" si="15"/>
        <v>5</v>
      </c>
      <c r="W48" s="91">
        <f t="shared" si="16"/>
        <v>2.1875</v>
      </c>
      <c r="X48" s="93">
        <f t="shared" si="17"/>
        <v>21.875</v>
      </c>
    </row>
    <row r="49" spans="18:24" x14ac:dyDescent="0.25">
      <c r="R49" s="1">
        <v>7</v>
      </c>
      <c r="S49" s="91">
        <f t="shared" si="12"/>
        <v>0.3125</v>
      </c>
      <c r="T49" s="92">
        <f t="shared" si="13"/>
        <v>2.5</v>
      </c>
      <c r="U49" s="91">
        <f t="shared" si="14"/>
        <v>41.249999999999993</v>
      </c>
      <c r="V49" s="92">
        <f t="shared" si="15"/>
        <v>5</v>
      </c>
      <c r="W49" s="91">
        <f t="shared" si="16"/>
        <v>0.625</v>
      </c>
      <c r="X49" s="93">
        <f t="shared" si="17"/>
        <v>6.25</v>
      </c>
    </row>
    <row r="50" spans="18:24" x14ac:dyDescent="0.25">
      <c r="R50" s="1">
        <v>8</v>
      </c>
      <c r="S50" s="91">
        <f t="shared" si="12"/>
        <v>0.3125</v>
      </c>
      <c r="T50" s="92">
        <f t="shared" si="13"/>
        <v>5</v>
      </c>
      <c r="U50" s="92">
        <f t="shared" si="14"/>
        <v>12.5</v>
      </c>
      <c r="V50" s="92">
        <f t="shared" si="15"/>
        <v>5</v>
      </c>
      <c r="W50" s="91">
        <f t="shared" si="16"/>
        <v>3.75</v>
      </c>
      <c r="X50" s="93">
        <f t="shared" si="17"/>
        <v>37.5</v>
      </c>
    </row>
    <row r="51" spans="18:24" x14ac:dyDescent="0.25">
      <c r="R51" s="1">
        <v>9</v>
      </c>
      <c r="S51" s="91">
        <f t="shared" si="12"/>
        <v>0.3125</v>
      </c>
      <c r="T51" s="92">
        <f t="shared" si="13"/>
        <v>7.5</v>
      </c>
      <c r="U51" s="91">
        <f t="shared" si="14"/>
        <v>26.875</v>
      </c>
      <c r="V51" s="92">
        <f t="shared" si="15"/>
        <v>5</v>
      </c>
      <c r="W51" s="91">
        <f t="shared" si="16"/>
        <v>0.625</v>
      </c>
      <c r="X51" s="93">
        <f t="shared" si="17"/>
        <v>6.25</v>
      </c>
    </row>
    <row r="52" spans="18:24" x14ac:dyDescent="0.25">
      <c r="R52" s="1">
        <v>10</v>
      </c>
      <c r="S52" s="91">
        <f t="shared" si="12"/>
        <v>0.3125</v>
      </c>
      <c r="T52" s="92">
        <f t="shared" si="13"/>
        <v>2.5</v>
      </c>
      <c r="U52" s="92">
        <f t="shared" si="14"/>
        <v>12.5</v>
      </c>
      <c r="V52" s="91">
        <f t="shared" si="15"/>
        <v>1.25</v>
      </c>
      <c r="W52" s="91">
        <f t="shared" si="16"/>
        <v>3.75</v>
      </c>
      <c r="X52" s="93">
        <f t="shared" si="17"/>
        <v>37.5</v>
      </c>
    </row>
    <row r="53" spans="18:24" x14ac:dyDescent="0.25">
      <c r="R53" s="1">
        <v>11</v>
      </c>
      <c r="S53" s="91">
        <f t="shared" si="12"/>
        <v>0.3125</v>
      </c>
      <c r="T53" s="92">
        <f t="shared" si="13"/>
        <v>2.5</v>
      </c>
      <c r="U53" s="92">
        <f t="shared" si="14"/>
        <v>12.5</v>
      </c>
      <c r="V53" s="92">
        <f t="shared" si="15"/>
        <v>5</v>
      </c>
      <c r="W53" s="91">
        <f t="shared" si="16"/>
        <v>2.1875</v>
      </c>
      <c r="X53" s="93">
        <f t="shared" si="17"/>
        <v>21.875</v>
      </c>
    </row>
    <row r="54" spans="18:24" x14ac:dyDescent="0.25">
      <c r="R54" s="1">
        <v>12</v>
      </c>
      <c r="S54" s="91">
        <f t="shared" si="12"/>
        <v>0.3125</v>
      </c>
      <c r="T54" s="92">
        <f t="shared" si="13"/>
        <v>2.5</v>
      </c>
      <c r="U54" s="91">
        <f t="shared" si="14"/>
        <v>41.249999999999993</v>
      </c>
      <c r="V54" s="91">
        <f t="shared" si="15"/>
        <v>1.25</v>
      </c>
      <c r="W54" s="91">
        <f t="shared" si="16"/>
        <v>0.625</v>
      </c>
      <c r="X54" s="93">
        <f t="shared" si="17"/>
        <v>6.25</v>
      </c>
    </row>
    <row r="55" spans="18:24" x14ac:dyDescent="0.25">
      <c r="R55" s="1">
        <v>13</v>
      </c>
      <c r="S55" s="91">
        <f t="shared" si="12"/>
        <v>3.75</v>
      </c>
      <c r="T55" s="92">
        <f t="shared" si="13"/>
        <v>2.5</v>
      </c>
      <c r="U55" s="91">
        <f t="shared" si="14"/>
        <v>41.249999999999993</v>
      </c>
      <c r="V55" s="91">
        <f t="shared" si="15"/>
        <v>1.25</v>
      </c>
      <c r="W55" s="91">
        <f t="shared" si="16"/>
        <v>3.75</v>
      </c>
      <c r="X55" s="93">
        <f t="shared" si="17"/>
        <v>37.5</v>
      </c>
    </row>
    <row r="56" spans="18:24" x14ac:dyDescent="0.25">
      <c r="R56" s="1">
        <v>14</v>
      </c>
      <c r="S56" s="91">
        <f t="shared" si="12"/>
        <v>3.75</v>
      </c>
      <c r="T56" s="92">
        <f t="shared" si="13"/>
        <v>7.5</v>
      </c>
      <c r="U56" s="91">
        <f t="shared" si="14"/>
        <v>41.249999999999993</v>
      </c>
      <c r="V56" s="91">
        <f t="shared" si="15"/>
        <v>3.125</v>
      </c>
      <c r="W56" s="91">
        <f t="shared" si="16"/>
        <v>0.625</v>
      </c>
      <c r="X56" s="93">
        <f t="shared" si="17"/>
        <v>6.25</v>
      </c>
    </row>
    <row r="57" spans="18:24" x14ac:dyDescent="0.25">
      <c r="R57" s="1">
        <v>15</v>
      </c>
      <c r="S57" s="91">
        <f t="shared" si="12"/>
        <v>3.75</v>
      </c>
      <c r="T57" s="92">
        <f t="shared" si="13"/>
        <v>7.5</v>
      </c>
      <c r="U57" s="91">
        <f t="shared" si="14"/>
        <v>26.875</v>
      </c>
      <c r="V57" s="91">
        <f t="shared" si="15"/>
        <v>1.25</v>
      </c>
      <c r="W57" s="91">
        <f t="shared" si="16"/>
        <v>3.75</v>
      </c>
      <c r="X57" s="93">
        <f t="shared" si="17"/>
        <v>37.5</v>
      </c>
    </row>
    <row r="58" spans="18:24" x14ac:dyDescent="0.25">
      <c r="R58" s="1">
        <v>16</v>
      </c>
      <c r="S58" s="91">
        <f t="shared" si="12"/>
        <v>0.3125</v>
      </c>
      <c r="T58" s="92">
        <f t="shared" si="13"/>
        <v>7.5</v>
      </c>
      <c r="U58" s="91">
        <f t="shared" si="14"/>
        <v>26.875</v>
      </c>
      <c r="V58" s="92">
        <f t="shared" si="15"/>
        <v>5</v>
      </c>
      <c r="W58" s="91">
        <f t="shared" si="16"/>
        <v>0.625</v>
      </c>
      <c r="X58" s="93">
        <f t="shared" si="17"/>
        <v>6.25</v>
      </c>
    </row>
    <row r="59" spans="18:24" x14ac:dyDescent="0.25">
      <c r="R59" s="1">
        <v>17</v>
      </c>
      <c r="S59" s="91">
        <f t="shared" si="12"/>
        <v>3.75</v>
      </c>
      <c r="T59" s="92">
        <f t="shared" si="13"/>
        <v>2.5</v>
      </c>
      <c r="U59" s="92">
        <f t="shared" si="14"/>
        <v>12.5</v>
      </c>
      <c r="V59" s="91">
        <f t="shared" si="15"/>
        <v>1.25</v>
      </c>
      <c r="W59" s="91">
        <f t="shared" si="16"/>
        <v>0.625</v>
      </c>
      <c r="X59" s="93">
        <f t="shared" si="17"/>
        <v>6.25</v>
      </c>
    </row>
    <row r="60" spans="18:24" x14ac:dyDescent="0.25">
      <c r="R60" s="1">
        <v>18</v>
      </c>
      <c r="S60" s="91">
        <f t="shared" si="12"/>
        <v>2.03125</v>
      </c>
      <c r="T60" s="92">
        <f t="shared" si="13"/>
        <v>2.5</v>
      </c>
      <c r="U60" s="92">
        <f t="shared" si="14"/>
        <v>12.5</v>
      </c>
      <c r="V60" s="92">
        <f t="shared" si="15"/>
        <v>5</v>
      </c>
      <c r="W60" s="91">
        <f t="shared" si="16"/>
        <v>0.625</v>
      </c>
      <c r="X60" s="93">
        <f t="shared" si="17"/>
        <v>6.25</v>
      </c>
    </row>
    <row r="61" spans="18:24" x14ac:dyDescent="0.25">
      <c r="R61" s="1">
        <v>19</v>
      </c>
      <c r="S61" s="91">
        <f t="shared" si="12"/>
        <v>2.03125</v>
      </c>
      <c r="T61" s="92">
        <f t="shared" si="13"/>
        <v>6.25</v>
      </c>
      <c r="U61" s="91">
        <f t="shared" si="14"/>
        <v>34.062499999999993</v>
      </c>
      <c r="V61" s="91">
        <f t="shared" si="15"/>
        <v>2.1875</v>
      </c>
      <c r="W61" s="91">
        <f t="shared" si="16"/>
        <v>2.96875</v>
      </c>
      <c r="X61" s="93">
        <f t="shared" si="17"/>
        <v>29.6875</v>
      </c>
    </row>
    <row r="62" spans="18:24" x14ac:dyDescent="0.25">
      <c r="R62" s="1">
        <v>20</v>
      </c>
      <c r="S62" s="91">
        <f t="shared" si="12"/>
        <v>0.3125</v>
      </c>
      <c r="T62" s="92">
        <f t="shared" si="13"/>
        <v>7.5</v>
      </c>
      <c r="U62" s="92">
        <f t="shared" si="14"/>
        <v>12.5</v>
      </c>
      <c r="V62" s="91">
        <f t="shared" si="15"/>
        <v>3.125</v>
      </c>
      <c r="W62" s="91">
        <f t="shared" si="16"/>
        <v>3.75</v>
      </c>
      <c r="X62" s="93">
        <f t="shared" si="17"/>
        <v>37.5</v>
      </c>
    </row>
    <row r="63" spans="18:24" x14ac:dyDescent="0.25">
      <c r="R63" s="1">
        <v>21</v>
      </c>
      <c r="S63" s="91">
        <f t="shared" si="12"/>
        <v>3.75</v>
      </c>
      <c r="T63" s="92">
        <f t="shared" si="13"/>
        <v>7.5</v>
      </c>
      <c r="U63" s="91">
        <f t="shared" si="14"/>
        <v>41.249999999999993</v>
      </c>
      <c r="V63" s="92">
        <f t="shared" si="15"/>
        <v>5</v>
      </c>
      <c r="W63" s="91">
        <f t="shared" si="16"/>
        <v>3.75</v>
      </c>
      <c r="X63" s="93">
        <f t="shared" si="17"/>
        <v>37.5</v>
      </c>
    </row>
    <row r="64" spans="18:24" x14ac:dyDescent="0.25">
      <c r="R64" s="1">
        <v>22</v>
      </c>
      <c r="S64" s="91">
        <f t="shared" si="12"/>
        <v>3.75</v>
      </c>
      <c r="T64" s="92">
        <f t="shared" si="13"/>
        <v>2.5</v>
      </c>
      <c r="U64" s="91">
        <f t="shared" si="14"/>
        <v>41.249999999999993</v>
      </c>
      <c r="V64" s="92">
        <f t="shared" si="15"/>
        <v>5</v>
      </c>
      <c r="W64" s="91">
        <f t="shared" si="16"/>
        <v>3.75</v>
      </c>
      <c r="X64" s="93">
        <f t="shared" si="17"/>
        <v>37.5</v>
      </c>
    </row>
    <row r="65" spans="17:24" x14ac:dyDescent="0.25">
      <c r="R65" s="1">
        <v>23</v>
      </c>
      <c r="S65" s="91">
        <f t="shared" si="12"/>
        <v>3.75</v>
      </c>
      <c r="T65" s="92">
        <f t="shared" si="13"/>
        <v>2.5</v>
      </c>
      <c r="U65" s="91">
        <f t="shared" si="14"/>
        <v>41.249999999999993</v>
      </c>
      <c r="V65" s="92">
        <f t="shared" si="15"/>
        <v>5</v>
      </c>
      <c r="W65" s="91">
        <f t="shared" si="16"/>
        <v>0.625</v>
      </c>
      <c r="X65" s="93">
        <f t="shared" si="17"/>
        <v>6.25</v>
      </c>
    </row>
    <row r="66" spans="17:24" x14ac:dyDescent="0.25">
      <c r="R66" s="1">
        <v>24</v>
      </c>
      <c r="S66" s="91">
        <f t="shared" si="12"/>
        <v>3.75</v>
      </c>
      <c r="T66" s="92">
        <f t="shared" si="13"/>
        <v>2.5</v>
      </c>
      <c r="U66" s="91">
        <f t="shared" si="14"/>
        <v>41.249999999999993</v>
      </c>
      <c r="V66" s="91">
        <f t="shared" si="15"/>
        <v>1.25</v>
      </c>
      <c r="W66" s="91">
        <f t="shared" si="16"/>
        <v>0.625</v>
      </c>
      <c r="X66" s="93">
        <f t="shared" si="17"/>
        <v>6.25</v>
      </c>
    </row>
    <row r="67" spans="17:24" x14ac:dyDescent="0.25">
      <c r="R67" s="1">
        <v>25</v>
      </c>
      <c r="S67" s="91">
        <f t="shared" si="12"/>
        <v>0.3125</v>
      </c>
      <c r="T67" s="92">
        <f t="shared" si="13"/>
        <v>2.5</v>
      </c>
      <c r="U67" s="91">
        <f t="shared" si="14"/>
        <v>41.249999999999993</v>
      </c>
      <c r="V67" s="91">
        <f t="shared" si="15"/>
        <v>1.25</v>
      </c>
      <c r="W67" s="91">
        <f t="shared" si="16"/>
        <v>3.75</v>
      </c>
      <c r="X67" s="93">
        <f t="shared" si="17"/>
        <v>37.5</v>
      </c>
    </row>
    <row r="68" spans="17:24" x14ac:dyDescent="0.25">
      <c r="R68" s="1">
        <v>26</v>
      </c>
      <c r="S68" s="91">
        <f t="shared" si="12"/>
        <v>0.3125</v>
      </c>
      <c r="T68" s="92">
        <f t="shared" si="13"/>
        <v>7.5</v>
      </c>
      <c r="U68" s="92">
        <f t="shared" si="14"/>
        <v>12.5</v>
      </c>
      <c r="V68" s="91">
        <f t="shared" si="15"/>
        <v>1.25</v>
      </c>
      <c r="W68" s="91">
        <f t="shared" si="16"/>
        <v>0.625</v>
      </c>
      <c r="X68" s="93">
        <f t="shared" si="17"/>
        <v>6.25</v>
      </c>
    </row>
    <row r="69" spans="17:24" x14ac:dyDescent="0.25">
      <c r="R69" s="1">
        <v>27</v>
      </c>
      <c r="S69" s="91">
        <f t="shared" si="12"/>
        <v>0.3125</v>
      </c>
      <c r="T69" s="92">
        <f t="shared" si="13"/>
        <v>7.5</v>
      </c>
      <c r="U69" s="92">
        <f t="shared" si="14"/>
        <v>12.5</v>
      </c>
      <c r="V69" s="91">
        <f t="shared" si="15"/>
        <v>3.125</v>
      </c>
      <c r="W69" s="91">
        <f t="shared" si="16"/>
        <v>3.75</v>
      </c>
      <c r="X69" s="93">
        <f t="shared" si="17"/>
        <v>37.5</v>
      </c>
    </row>
    <row r="70" spans="17:24" x14ac:dyDescent="0.25">
      <c r="R70" s="1">
        <v>28</v>
      </c>
      <c r="S70" s="91">
        <f t="shared" si="12"/>
        <v>3.75</v>
      </c>
      <c r="T70" s="92">
        <f t="shared" si="13"/>
        <v>7.5</v>
      </c>
      <c r="U70" s="91">
        <f t="shared" si="14"/>
        <v>26.875</v>
      </c>
      <c r="V70" s="91">
        <f t="shared" si="15"/>
        <v>1.25</v>
      </c>
      <c r="W70" s="91">
        <f t="shared" si="16"/>
        <v>3.75</v>
      </c>
      <c r="X70" s="93">
        <f t="shared" si="17"/>
        <v>37.5</v>
      </c>
    </row>
    <row r="71" spans="17:24" x14ac:dyDescent="0.25">
      <c r="R71" s="1">
        <v>29</v>
      </c>
      <c r="S71" s="91">
        <f t="shared" si="12"/>
        <v>0.3125</v>
      </c>
      <c r="T71" s="92">
        <f t="shared" si="13"/>
        <v>2.5</v>
      </c>
      <c r="U71" s="91">
        <f t="shared" si="14"/>
        <v>41.249999999999993</v>
      </c>
      <c r="V71" s="92">
        <f t="shared" si="15"/>
        <v>5</v>
      </c>
      <c r="W71" s="91">
        <f t="shared" si="16"/>
        <v>3.75</v>
      </c>
      <c r="X71" s="93">
        <f t="shared" si="17"/>
        <v>37.5</v>
      </c>
    </row>
    <row r="72" spans="17:24" x14ac:dyDescent="0.25">
      <c r="R72" s="1">
        <v>30</v>
      </c>
      <c r="S72" s="91">
        <f t="shared" si="12"/>
        <v>3.75</v>
      </c>
      <c r="T72" s="92">
        <f t="shared" si="13"/>
        <v>7.5</v>
      </c>
      <c r="U72" s="91">
        <f t="shared" si="14"/>
        <v>41.249999999999993</v>
      </c>
      <c r="V72" s="91">
        <f t="shared" si="15"/>
        <v>3.125</v>
      </c>
      <c r="W72" s="91">
        <f t="shared" si="16"/>
        <v>0.625</v>
      </c>
      <c r="X72" s="93">
        <f t="shared" si="17"/>
        <v>6.25</v>
      </c>
    </row>
    <row r="73" spans="17:24" x14ac:dyDescent="0.25">
      <c r="R73" s="1">
        <v>31</v>
      </c>
      <c r="S73" s="94">
        <f t="shared" si="12"/>
        <v>2.03125</v>
      </c>
      <c r="T73" s="95">
        <f t="shared" si="13"/>
        <v>7.5</v>
      </c>
      <c r="U73" s="94">
        <f t="shared" si="14"/>
        <v>41.249999999999993</v>
      </c>
      <c r="V73" s="94">
        <f t="shared" si="15"/>
        <v>1.25</v>
      </c>
      <c r="W73" s="94">
        <f t="shared" si="16"/>
        <v>0.625</v>
      </c>
      <c r="X73" s="96">
        <f t="shared" si="17"/>
        <v>6.25</v>
      </c>
    </row>
    <row r="75" spans="17:24" ht="15" customHeight="1" x14ac:dyDescent="0.25">
      <c r="Q75" s="98" t="s">
        <v>23</v>
      </c>
      <c r="R75" s="98"/>
      <c r="S75" s="117">
        <f t="shared" ref="S75:X75" si="18">SUM(S43:S73)</f>
        <v>64.6875</v>
      </c>
      <c r="T75" s="117">
        <f t="shared" si="18"/>
        <v>156.25</v>
      </c>
      <c r="U75" s="117">
        <f t="shared" si="18"/>
        <v>840.3125</v>
      </c>
      <c r="V75" s="117">
        <f t="shared" si="18"/>
        <v>95.9375</v>
      </c>
      <c r="W75" s="117">
        <f t="shared" si="18"/>
        <v>68.59375</v>
      </c>
      <c r="X75" s="117">
        <f t="shared" si="18"/>
        <v>685.9375</v>
      </c>
    </row>
    <row r="76" spans="17:24" x14ac:dyDescent="0.25">
      <c r="Q76" s="98"/>
      <c r="R76" s="98"/>
      <c r="S76" s="117"/>
      <c r="T76" s="117"/>
      <c r="U76" s="117"/>
      <c r="V76" s="117"/>
      <c r="W76" s="117"/>
      <c r="X76" s="117"/>
    </row>
    <row r="77" spans="17:24" x14ac:dyDescent="0.25">
      <c r="R77" s="17" t="s">
        <v>25</v>
      </c>
      <c r="S77" s="87">
        <v>100</v>
      </c>
      <c r="T77" s="87">
        <v>200</v>
      </c>
      <c r="U77" s="87">
        <v>1000</v>
      </c>
      <c r="V77" s="87">
        <v>100</v>
      </c>
      <c r="W77" s="87">
        <v>100</v>
      </c>
      <c r="X77" s="87">
        <v>1000</v>
      </c>
    </row>
  </sheetData>
  <mergeCells count="17">
    <mergeCell ref="S6:X6"/>
    <mergeCell ref="S41:X41"/>
    <mergeCell ref="O2:P2"/>
    <mergeCell ref="K6:P6"/>
    <mergeCell ref="B6:B7"/>
    <mergeCell ref="J6:J7"/>
    <mergeCell ref="R6:R7"/>
    <mergeCell ref="C6:H6"/>
    <mergeCell ref="X75:X76"/>
    <mergeCell ref="K13:P25"/>
    <mergeCell ref="Q75:R76"/>
    <mergeCell ref="S75:S76"/>
    <mergeCell ref="T75:T76"/>
    <mergeCell ref="U75:U76"/>
    <mergeCell ref="V75:V76"/>
    <mergeCell ref="W75:W76"/>
    <mergeCell ref="R41:R4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Coded to half fractional</vt:lpstr>
      <vt:lpstr>Coded to 2-Factor RSM</vt:lpstr>
      <vt:lpstr>Coded to 3-Factor RSM</vt:lpstr>
      <vt:lpstr>Coded to 4-Factor RSM</vt:lpstr>
      <vt:lpstr>Coded to 5-Factor RSM</vt:lpstr>
    </vt:vector>
  </TitlesOfParts>
  <Company>USDA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Randy Niedz</dc:creator>
  <cp:lastModifiedBy>David Hart</cp:lastModifiedBy>
  <dcterms:created xsi:type="dcterms:W3CDTF">2016-04-27T18:25:16Z</dcterms:created>
  <dcterms:modified xsi:type="dcterms:W3CDTF">2016-12-06T19:16:41Z</dcterms:modified>
</cp:coreProperties>
</file>